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716" firstSheet="2" activeTab="2"/>
  </bookViews>
  <sheets>
    <sheet name="Game 1" sheetId="1" r:id="rId1"/>
    <sheet name="Game 2" sheetId="2" r:id="rId2"/>
    <sheet name="Game 3" sheetId="3" r:id="rId3"/>
    <sheet name="Game 4" sheetId="4" r:id="rId4"/>
    <sheet name="Game 5" sheetId="5" r:id="rId5"/>
    <sheet name="Game 6" sheetId="6" r:id="rId6"/>
    <sheet name="Game 7" sheetId="7" r:id="rId7"/>
    <sheet name="Game 8" sheetId="8" r:id="rId8"/>
    <sheet name="Game 9" sheetId="9" r:id="rId9"/>
    <sheet name="Game 10" sheetId="10" r:id="rId10"/>
    <sheet name="Game 11" sheetId="11" r:id="rId11"/>
    <sheet name="Game 12" sheetId="12" r:id="rId12"/>
    <sheet name="Game 13" sheetId="13" r:id="rId13"/>
    <sheet name="Game 14" sheetId="14" r:id="rId14"/>
    <sheet name="Totals" sheetId="15" r:id="rId15"/>
  </sheets>
  <definedNames/>
  <calcPr fullCalcOnLoad="1"/>
</workbook>
</file>

<file path=xl/sharedStrings.xml><?xml version="1.0" encoding="utf-8"?>
<sst xmlns="http://schemas.openxmlformats.org/spreadsheetml/2006/main" count="487" uniqueCount="50">
  <si>
    <t>Player</t>
  </si>
  <si>
    <t>G</t>
  </si>
  <si>
    <t>AB</t>
  </si>
  <si>
    <t>R</t>
  </si>
  <si>
    <t>H</t>
  </si>
  <si>
    <t>2B</t>
  </si>
  <si>
    <t>3B</t>
  </si>
  <si>
    <t>HR</t>
  </si>
  <si>
    <t>SAC</t>
  </si>
  <si>
    <t>BB</t>
  </si>
  <si>
    <t>SO</t>
  </si>
  <si>
    <t>RBI</t>
  </si>
  <si>
    <t>AVG</t>
  </si>
  <si>
    <t>TEAM</t>
  </si>
  <si>
    <t>Pitcher</t>
  </si>
  <si>
    <t>IP</t>
  </si>
  <si>
    <t>W</t>
  </si>
  <si>
    <t>L</t>
  </si>
  <si>
    <t>AP</t>
  </si>
  <si>
    <t>CG</t>
  </si>
  <si>
    <t>SV</t>
  </si>
  <si>
    <t>K</t>
  </si>
  <si>
    <t>BS</t>
  </si>
  <si>
    <t>RA</t>
  </si>
  <si>
    <t>Andy</t>
  </si>
  <si>
    <t>Jason</t>
  </si>
  <si>
    <t>John</t>
  </si>
  <si>
    <t>Austin</t>
  </si>
  <si>
    <t>Johnathan</t>
  </si>
  <si>
    <t>Pieere</t>
  </si>
  <si>
    <t>Kevin</t>
  </si>
  <si>
    <t>Nicole</t>
  </si>
  <si>
    <t>Adam</t>
  </si>
  <si>
    <t>Lauren</t>
  </si>
  <si>
    <t>Lindsey</t>
  </si>
  <si>
    <t>Kenny</t>
  </si>
  <si>
    <t>Brian</t>
  </si>
  <si>
    <t>Pierre</t>
  </si>
  <si>
    <t>Lindsay</t>
  </si>
  <si>
    <t>Ian</t>
  </si>
  <si>
    <t>Mike</t>
  </si>
  <si>
    <t>Justin</t>
  </si>
  <si>
    <t>Jonathan</t>
  </si>
  <si>
    <t>Sara</t>
  </si>
  <si>
    <t>Game canceled due to weather.</t>
  </si>
  <si>
    <t>Jamie</t>
  </si>
  <si>
    <t>Opponents forfeited the game</t>
  </si>
  <si>
    <t>Jaime</t>
  </si>
  <si>
    <t>Crystal</t>
  </si>
  <si>
    <t>Kevin F.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</si>
</sst>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workbookViewId="0" topLeftCell="A1">
      <selection activeCell="A1" sqref="A1:K19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26</v>
      </c>
      <c r="B2" s="2">
        <v>1</v>
      </c>
      <c r="C2" s="2">
        <v>0</v>
      </c>
      <c r="D2" s="2">
        <v>1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</v>
      </c>
      <c r="K2" s="2">
        <v>1</v>
      </c>
    </row>
    <row r="3" spans="1:11" ht="12.75">
      <c r="A3" s="2" t="s">
        <v>27</v>
      </c>
      <c r="B3" s="2">
        <v>2</v>
      </c>
      <c r="C3" s="2">
        <v>0</v>
      </c>
      <c r="D3" s="2">
        <v>1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2.75">
      <c r="A4" s="2" t="s">
        <v>28</v>
      </c>
      <c r="B4" s="2">
        <v>2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2.75">
      <c r="A5" s="2" t="s">
        <v>25</v>
      </c>
      <c r="B5" s="2">
        <v>2</v>
      </c>
      <c r="C5" s="2">
        <v>0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</row>
    <row r="6" spans="1:11" ht="12.75">
      <c r="A6" s="2" t="s">
        <v>29</v>
      </c>
      <c r="B6" s="2">
        <v>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2.75">
      <c r="A7" s="2" t="s">
        <v>49</v>
      </c>
      <c r="B7" s="2">
        <v>2</v>
      </c>
      <c r="C7" s="2"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2.75">
      <c r="A8" s="2" t="s">
        <v>31</v>
      </c>
      <c r="B8" s="2">
        <v>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0</v>
      </c>
    </row>
    <row r="9" spans="1:11" ht="12.75">
      <c r="A9" s="2" t="s">
        <v>32</v>
      </c>
      <c r="B9" s="2">
        <v>2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</row>
    <row r="10" spans="1:11" ht="12.75">
      <c r="A10" s="2" t="s">
        <v>34</v>
      </c>
      <c r="B10" s="2">
        <v>1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</row>
    <row r="11" spans="1:11" ht="12.75">
      <c r="A11" s="2" t="s">
        <v>24</v>
      </c>
      <c r="B11" s="2">
        <v>1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</row>
    <row r="12" spans="1:11" ht="12.75">
      <c r="A12" s="2" t="s">
        <v>33</v>
      </c>
      <c r="B12" s="2">
        <v>1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>SUM(B2:B12)</f>
        <v>17</v>
      </c>
      <c r="C14" s="3">
        <f aca="true" t="shared" si="0" ref="C14:K14">SUM(C2:C12)</f>
        <v>4</v>
      </c>
      <c r="D14" s="3">
        <f t="shared" si="0"/>
        <v>5</v>
      </c>
      <c r="E14" s="3">
        <f t="shared" si="0"/>
        <v>0</v>
      </c>
      <c r="F14" s="3">
        <f t="shared" si="0"/>
        <v>1</v>
      </c>
      <c r="G14" s="3">
        <f t="shared" si="0"/>
        <v>0</v>
      </c>
      <c r="H14" s="3">
        <f t="shared" si="0"/>
        <v>3</v>
      </c>
      <c r="I14" s="3">
        <f t="shared" si="0"/>
        <v>0</v>
      </c>
      <c r="J14" s="3">
        <f t="shared" si="0"/>
        <v>1</v>
      </c>
      <c r="K14" s="3">
        <f t="shared" si="0"/>
        <v>4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24</v>
      </c>
      <c r="B17" s="2">
        <v>5</v>
      </c>
      <c r="C17" s="2">
        <v>33</v>
      </c>
      <c r="D17" s="2">
        <v>0</v>
      </c>
      <c r="E17" s="2">
        <v>6</v>
      </c>
      <c r="F17" s="2">
        <v>0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13</v>
      </c>
      <c r="B19" s="3">
        <f aca="true" t="shared" si="1" ref="B19:K19">SUM(B17:B17)</f>
        <v>5</v>
      </c>
      <c r="C19" s="3">
        <f t="shared" si="1"/>
        <v>33</v>
      </c>
      <c r="D19" s="3">
        <f t="shared" si="1"/>
        <v>0</v>
      </c>
      <c r="E19" s="3">
        <f t="shared" si="1"/>
        <v>6</v>
      </c>
      <c r="F19" s="3">
        <f t="shared" si="1"/>
        <v>0</v>
      </c>
      <c r="G19" s="3">
        <f t="shared" si="1"/>
        <v>0</v>
      </c>
      <c r="H19" s="3">
        <f t="shared" si="1"/>
        <v>1</v>
      </c>
      <c r="I19" s="3">
        <f t="shared" si="1"/>
        <v>1</v>
      </c>
      <c r="J19" s="3">
        <f t="shared" si="1"/>
        <v>0</v>
      </c>
      <c r="K19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19"/>
  <sheetViews>
    <sheetView workbookViewId="0" topLeftCell="A1">
      <selection activeCell="D8" sqref="D8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 t="s">
        <v>32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 t="s">
        <v>33</v>
      </c>
      <c r="B8" s="2"/>
      <c r="C8" s="2"/>
      <c r="D8" s="6" t="s">
        <v>46</v>
      </c>
      <c r="E8" s="2"/>
      <c r="F8" s="2"/>
      <c r="G8" s="2"/>
      <c r="H8" s="2"/>
      <c r="I8" s="2"/>
      <c r="J8" s="2"/>
      <c r="K8" s="2"/>
    </row>
    <row r="9" spans="1:11" ht="12.75">
      <c r="A9" s="2" t="s">
        <v>25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 t="s">
        <v>34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20"/>
  <sheetViews>
    <sheetView workbookViewId="0" topLeftCell="A1">
      <selection activeCell="B9" sqref="B9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26</v>
      </c>
      <c r="B2" s="2">
        <v>3</v>
      </c>
      <c r="C2" s="2">
        <v>3</v>
      </c>
      <c r="D2" s="2">
        <v>2</v>
      </c>
      <c r="E2" s="2">
        <v>1</v>
      </c>
      <c r="F2" s="2">
        <v>0</v>
      </c>
      <c r="G2" s="2">
        <v>1</v>
      </c>
      <c r="H2" s="2">
        <v>1</v>
      </c>
      <c r="I2" s="2">
        <v>0</v>
      </c>
      <c r="J2" s="2">
        <v>0</v>
      </c>
      <c r="K2" s="2">
        <v>1</v>
      </c>
    </row>
    <row r="3" spans="1:11" ht="12.75">
      <c r="A3" s="2" t="s">
        <v>42</v>
      </c>
      <c r="B3" s="2">
        <v>4</v>
      </c>
      <c r="C3" s="2">
        <v>2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2.75">
      <c r="A4" s="2" t="s">
        <v>35</v>
      </c>
      <c r="B4" s="2">
        <v>3</v>
      </c>
      <c r="C4" s="2">
        <v>1</v>
      </c>
      <c r="D4" s="2">
        <v>2</v>
      </c>
      <c r="E4" s="2">
        <v>2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0</v>
      </c>
    </row>
    <row r="5" spans="1:11" ht="12.75">
      <c r="A5" s="2" t="s">
        <v>39</v>
      </c>
      <c r="B5" s="2">
        <v>4</v>
      </c>
      <c r="C5" s="2">
        <v>2</v>
      </c>
      <c r="D5" s="2">
        <v>3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3</v>
      </c>
    </row>
    <row r="6" spans="1:11" ht="12.75">
      <c r="A6" s="2" t="s">
        <v>37</v>
      </c>
      <c r="B6" s="2">
        <v>3</v>
      </c>
      <c r="C6" s="2">
        <v>1</v>
      </c>
      <c r="D6" s="2">
        <v>3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1</v>
      </c>
      <c r="K6" s="2">
        <v>3</v>
      </c>
    </row>
    <row r="7" spans="1:11" ht="12.75">
      <c r="A7" s="2" t="s">
        <v>33</v>
      </c>
      <c r="B7" s="2">
        <v>4</v>
      </c>
      <c r="C7" s="2">
        <v>1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2.75">
      <c r="A8" s="2" t="s">
        <v>25</v>
      </c>
      <c r="B8" s="2">
        <v>3</v>
      </c>
      <c r="C8" s="2">
        <v>0</v>
      </c>
      <c r="D8" s="7">
        <v>1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3</v>
      </c>
    </row>
    <row r="9" spans="1:11" ht="12.75">
      <c r="A9" s="2" t="s">
        <v>47</v>
      </c>
      <c r="B9" s="2">
        <v>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2.75">
      <c r="A10" s="2" t="s">
        <v>32</v>
      </c>
      <c r="B10" s="2">
        <v>3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 t="s">
        <v>24</v>
      </c>
      <c r="B11" s="2">
        <v>3</v>
      </c>
      <c r="C11" s="2">
        <v>0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</row>
    <row r="12" spans="1:11" ht="12.75">
      <c r="A12" s="2" t="s">
        <v>48</v>
      </c>
      <c r="B12" s="2">
        <v>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 aca="true" t="shared" si="0" ref="B14:K14">SUM(B2:B12)</f>
        <v>36</v>
      </c>
      <c r="C14" s="3">
        <f t="shared" si="0"/>
        <v>10</v>
      </c>
      <c r="D14" s="3">
        <f t="shared" si="0"/>
        <v>18</v>
      </c>
      <c r="E14" s="3">
        <f t="shared" si="0"/>
        <v>4</v>
      </c>
      <c r="F14" s="3">
        <f t="shared" si="0"/>
        <v>2</v>
      </c>
      <c r="G14" s="3">
        <f t="shared" si="0"/>
        <v>1</v>
      </c>
      <c r="H14" s="3">
        <f t="shared" si="0"/>
        <v>1</v>
      </c>
      <c r="I14" s="3">
        <f t="shared" si="0"/>
        <v>2</v>
      </c>
      <c r="J14" s="3">
        <f t="shared" si="0"/>
        <v>2</v>
      </c>
      <c r="K14" s="3">
        <f t="shared" si="0"/>
        <v>10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24</v>
      </c>
      <c r="B17" s="2">
        <v>6</v>
      </c>
      <c r="C17" s="2">
        <v>17</v>
      </c>
      <c r="D17" s="2">
        <v>0</v>
      </c>
      <c r="E17" s="2">
        <v>1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</row>
    <row r="18" spans="1:11" ht="12.75">
      <c r="A18" s="2" t="s">
        <v>42</v>
      </c>
      <c r="B18" s="2">
        <v>1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 t="s">
        <v>13</v>
      </c>
      <c r="B20" s="3">
        <f aca="true" t="shared" si="1" ref="B20:K20">SUM(B17:B18)</f>
        <v>7</v>
      </c>
      <c r="C20" s="3">
        <f t="shared" si="1"/>
        <v>19</v>
      </c>
      <c r="D20" s="3">
        <f t="shared" si="1"/>
        <v>0</v>
      </c>
      <c r="E20" s="3">
        <f t="shared" si="1"/>
        <v>1</v>
      </c>
      <c r="F20" s="3">
        <f t="shared" si="1"/>
        <v>0</v>
      </c>
      <c r="G20" s="3">
        <f t="shared" si="1"/>
        <v>0</v>
      </c>
      <c r="H20" s="3">
        <f t="shared" si="1"/>
        <v>1</v>
      </c>
      <c r="I20" s="3">
        <f t="shared" si="1"/>
        <v>0</v>
      </c>
      <c r="J20" s="3">
        <f t="shared" si="1"/>
        <v>0</v>
      </c>
      <c r="K20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18"/>
  <sheetViews>
    <sheetView workbookViewId="0" topLeftCell="A1">
      <selection activeCell="A1" sqref="A1:K18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26</v>
      </c>
      <c r="B2" s="2">
        <v>3</v>
      </c>
      <c r="C2" s="2">
        <v>2</v>
      </c>
      <c r="D2" s="2">
        <v>3</v>
      </c>
      <c r="E2" s="2">
        <v>0</v>
      </c>
      <c r="F2" s="2">
        <v>1</v>
      </c>
      <c r="G2" s="2">
        <v>0</v>
      </c>
      <c r="H2" s="2">
        <v>0</v>
      </c>
      <c r="I2" s="2">
        <v>0</v>
      </c>
      <c r="J2" s="2">
        <v>0</v>
      </c>
      <c r="K2" s="2">
        <v>2</v>
      </c>
    </row>
    <row r="3" spans="1:11" ht="12.75">
      <c r="A3" s="2" t="s">
        <v>27</v>
      </c>
      <c r="B3" s="2">
        <v>3</v>
      </c>
      <c r="C3" s="2">
        <v>1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</v>
      </c>
    </row>
    <row r="4" spans="1:11" ht="12.75">
      <c r="A4" s="2" t="s">
        <v>25</v>
      </c>
      <c r="B4" s="2">
        <v>3</v>
      </c>
      <c r="C4" s="2">
        <v>0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</row>
    <row r="5" spans="1:11" ht="12.75">
      <c r="A5" s="2" t="s">
        <v>30</v>
      </c>
      <c r="B5" s="2">
        <v>3</v>
      </c>
      <c r="C5" s="2">
        <v>2</v>
      </c>
      <c r="D5" s="2">
        <v>2</v>
      </c>
      <c r="E5" s="2">
        <v>1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2</v>
      </c>
    </row>
    <row r="6" spans="1:11" ht="12.75">
      <c r="A6" s="2" t="s">
        <v>37</v>
      </c>
      <c r="B6" s="2">
        <v>3</v>
      </c>
      <c r="C6" s="2">
        <v>1</v>
      </c>
      <c r="D6" s="2">
        <v>2</v>
      </c>
      <c r="E6" s="2">
        <v>1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2</v>
      </c>
    </row>
    <row r="7" spans="1:11" ht="12.75">
      <c r="A7" s="2" t="s">
        <v>31</v>
      </c>
      <c r="B7" s="2">
        <v>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1</v>
      </c>
    </row>
    <row r="8" spans="1:11" ht="12.75">
      <c r="A8" s="2" t="s">
        <v>42</v>
      </c>
      <c r="B8" s="2">
        <v>3</v>
      </c>
      <c r="C8" s="2">
        <v>0</v>
      </c>
      <c r="D8" s="7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2.75">
      <c r="A9" s="2" t="s">
        <v>33</v>
      </c>
      <c r="B9" s="2">
        <v>3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</row>
    <row r="10" spans="1:11" ht="12.75">
      <c r="A10" s="2" t="s">
        <v>24</v>
      </c>
      <c r="B10" s="2">
        <v>3</v>
      </c>
      <c r="C10" s="2">
        <v>1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 t="s">
        <v>48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13</v>
      </c>
      <c r="B13" s="3">
        <f aca="true" t="shared" si="0" ref="B13:K13">SUM(B2:B11)</f>
        <v>28</v>
      </c>
      <c r="C13" s="3">
        <f t="shared" si="0"/>
        <v>8</v>
      </c>
      <c r="D13" s="3">
        <f t="shared" si="0"/>
        <v>14</v>
      </c>
      <c r="E13" s="3">
        <f t="shared" si="0"/>
        <v>2</v>
      </c>
      <c r="F13" s="3">
        <f t="shared" si="0"/>
        <v>3</v>
      </c>
      <c r="G13" s="3">
        <f t="shared" si="0"/>
        <v>0</v>
      </c>
      <c r="H13" s="3">
        <f t="shared" si="0"/>
        <v>0</v>
      </c>
      <c r="I13" s="3">
        <f t="shared" si="0"/>
        <v>1</v>
      </c>
      <c r="J13" s="3">
        <f t="shared" si="0"/>
        <v>1</v>
      </c>
      <c r="K13" s="3">
        <f t="shared" si="0"/>
        <v>8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1" t="s">
        <v>14</v>
      </c>
      <c r="B15" s="1" t="s">
        <v>15</v>
      </c>
      <c r="C15" s="1" t="s">
        <v>3</v>
      </c>
      <c r="D15" s="1" t="s">
        <v>7</v>
      </c>
      <c r="E15" s="1" t="s">
        <v>9</v>
      </c>
      <c r="F15" s="1" t="s">
        <v>21</v>
      </c>
      <c r="G15" s="1" t="s">
        <v>16</v>
      </c>
      <c r="H15" s="1" t="s">
        <v>17</v>
      </c>
      <c r="I15" s="1" t="s">
        <v>19</v>
      </c>
      <c r="J15" s="1" t="s">
        <v>22</v>
      </c>
      <c r="K15" s="1" t="s">
        <v>20</v>
      </c>
    </row>
    <row r="16" spans="1:11" ht="12.75">
      <c r="A16" s="2" t="s">
        <v>24</v>
      </c>
      <c r="B16" s="2">
        <v>5</v>
      </c>
      <c r="C16" s="2">
        <v>12</v>
      </c>
      <c r="D16" s="2">
        <v>3</v>
      </c>
      <c r="E16" s="2">
        <v>5</v>
      </c>
      <c r="F16" s="2">
        <v>0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 t="s">
        <v>13</v>
      </c>
      <c r="B18" s="3">
        <f aca="true" t="shared" si="1" ref="B18:K18">SUM(B16:B16)</f>
        <v>5</v>
      </c>
      <c r="C18" s="3">
        <f t="shared" si="1"/>
        <v>12</v>
      </c>
      <c r="D18" s="3">
        <f t="shared" si="1"/>
        <v>3</v>
      </c>
      <c r="E18" s="3">
        <f t="shared" si="1"/>
        <v>5</v>
      </c>
      <c r="F18" s="3">
        <f t="shared" si="1"/>
        <v>0</v>
      </c>
      <c r="G18" s="3">
        <f t="shared" si="1"/>
        <v>0</v>
      </c>
      <c r="H18" s="3">
        <f t="shared" si="1"/>
        <v>1</v>
      </c>
      <c r="I18" s="3">
        <f t="shared" si="1"/>
        <v>1</v>
      </c>
      <c r="J18" s="3">
        <f t="shared" si="1"/>
        <v>0</v>
      </c>
      <c r="K18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K4"/>
  <sheetViews>
    <sheetView workbookViewId="0" topLeftCell="A1">
      <selection activeCell="I34" sqref="I34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K4"/>
  <sheetViews>
    <sheetView workbookViewId="0" topLeftCell="A1">
      <selection activeCell="E8" sqref="E8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6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M30"/>
  <sheetViews>
    <sheetView workbookViewId="0" topLeftCell="A1">
      <selection activeCell="O26" sqref="O26"/>
    </sheetView>
  </sheetViews>
  <sheetFormatPr defaultColWidth="9.140625" defaultRowHeight="12.75"/>
  <cols>
    <col min="1" max="1" width="12.7109375" style="0" customWidth="1"/>
    <col min="2" max="13" width="6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8</v>
      </c>
      <c r="L1" s="1" t="s">
        <v>11</v>
      </c>
      <c r="M1" s="1" t="s">
        <v>12</v>
      </c>
    </row>
    <row r="2" spans="1:13" ht="12.75">
      <c r="A2" s="2" t="s">
        <v>26</v>
      </c>
      <c r="B2" s="2">
        <v>10</v>
      </c>
      <c r="C2" s="2">
        <f>'Game 1'!B2+'Game 2'!B2+'Game 3'!B12+'Game 4'!B2+'Game 5'!B2+'Game 7'!B2+'Game 9'!B2+'Game 11'!B2+'Game 12'!B2</f>
        <v>28</v>
      </c>
      <c r="D2" s="2">
        <f>'Game 1'!C2+'Game 2'!C2+'Game 3'!C12+'Game 4'!C2+'Game 5'!C2+'Game 7'!C2+'Game 9'!C2+'Game 11'!C2+'Game 12'!C2</f>
        <v>19</v>
      </c>
      <c r="E2" s="2">
        <f>'Game 1'!D2+'Game 2'!D2+'Game 3'!D12+'Game 4'!D2+'Game 5'!D2+'Game 7'!D2+'Game 9'!D2+'Game 11'!D2+'Game 12'!D2</f>
        <v>25</v>
      </c>
      <c r="F2" s="2">
        <f>'Game 1'!E2+'Game 2'!E2+'Game 3'!E12+'Game 4'!E2+'Game 5'!E2+'Game 7'!E2+'Game 9'!E2+'Game 11'!E2+'Game 12'!E2</f>
        <v>3</v>
      </c>
      <c r="G2" s="2">
        <f>'Game 1'!F2+'Game 2'!F2+'Game 3'!F12+'Game 4'!F2+'Game 5'!F2+'Game 7'!F2+'Game 9'!F2+'Game 11'!F2+'Game 12'!F2</f>
        <v>2</v>
      </c>
      <c r="H2" s="2">
        <f>'Game 1'!G2+'Game 2'!G2+'Game 3'!G12+'Game 4'!G2+'Game 5'!G2+'Game 7'!G2+'Game 9'!G2+'Game 11'!G2+'Game 12'!G2</f>
        <v>4</v>
      </c>
      <c r="I2" s="2">
        <f>'Game 1'!H2+'Game 2'!H2+'Game 3'!H12+'Game 4'!H2+'Game 5'!H2+'Game 7'!H2+'Game 9'!H2+'Game 11'!H2+'Game 12'!H2</f>
        <v>1</v>
      </c>
      <c r="J2" s="2">
        <f>'Game 1'!I2+'Game 2'!I2+'Game 3'!I12+'Game 4'!I2+'Game 5'!I2+'Game 7'!I2+'Game 9'!I2+'Game 11'!I2+'Game 12'!I2</f>
        <v>0</v>
      </c>
      <c r="K2" s="2">
        <f>'Game 1'!J2+'Game 2'!J2+'Game 3'!J12+'Game 4'!J2+'Game 5'!J2+'Game 7'!J2+'Game 9'!J2+'Game 11'!J2+'Game 12'!J2</f>
        <v>2</v>
      </c>
      <c r="L2" s="2">
        <f>'Game 1'!K2+'Game 2'!K2+'Game 3'!K12+'Game 4'!K2+'Game 5'!K2+'Game 7'!K2+'Game 9'!K2+'Game 11'!K2+'Game 12'!K2</f>
        <v>16</v>
      </c>
      <c r="M2" s="4">
        <f>E2/C2</f>
        <v>0.8928571428571429</v>
      </c>
    </row>
    <row r="3" spans="1:13" ht="12.75">
      <c r="A3" s="2" t="s">
        <v>27</v>
      </c>
      <c r="B3" s="2">
        <v>10</v>
      </c>
      <c r="C3" s="2">
        <f>'Game 1'!B3+'Game 2'!B3+'Game 3'!B2+'Game 4'!B3+'Game 5'!B3+'Game 7'!B3+'Game 8'!B2+'Game 9'!B3+'Game 12'!B3</f>
        <v>33</v>
      </c>
      <c r="D3" s="2">
        <f>'Game 1'!C3+'Game 2'!C3+'Game 3'!C2+'Game 4'!C3+'Game 5'!C3+'Game 7'!C3+'Game 8'!C2+'Game 9'!C3+'Game 12'!C3</f>
        <v>18</v>
      </c>
      <c r="E3" s="2">
        <f>'Game 1'!D3+'Game 2'!D3+'Game 3'!D2+'Game 4'!D3+'Game 5'!D3+'Game 7'!D3+'Game 8'!D2+'Game 9'!D3+'Game 12'!D3</f>
        <v>23</v>
      </c>
      <c r="F3" s="2">
        <f>'Game 1'!E3+'Game 2'!E3+'Game 3'!E2+'Game 4'!E3+'Game 5'!E3+'Game 7'!E3+'Game 8'!E2+'Game 9'!E3+'Game 12'!E3</f>
        <v>5</v>
      </c>
      <c r="G3" s="2">
        <f>'Game 1'!F3+'Game 2'!F3+'Game 3'!F2+'Game 4'!F3+'Game 5'!F3+'Game 7'!F3+'Game 8'!F2+'Game 9'!F3+'Game 12'!F3</f>
        <v>1</v>
      </c>
      <c r="H3" s="2">
        <f>'Game 1'!G3+'Game 2'!G3+'Game 3'!G2+'Game 4'!G3+'Game 5'!G3+'Game 7'!G3+'Game 8'!G2+'Game 9'!G3+'Game 12'!G3</f>
        <v>1</v>
      </c>
      <c r="I3" s="2">
        <f>'Game 1'!H3+'Game 2'!H3+'Game 3'!H2+'Game 4'!H3+'Game 5'!H3+'Game 7'!H3+'Game 8'!H2+'Game 9'!H3+'Game 12'!H3</f>
        <v>0</v>
      </c>
      <c r="J3" s="2">
        <f>'Game 1'!I3+'Game 2'!I3+'Game 3'!I2+'Game 4'!I3+'Game 5'!I3+'Game 7'!I3+'Game 8'!I2+'Game 9'!I3+'Game 12'!I3</f>
        <v>0</v>
      </c>
      <c r="K3" s="2">
        <f>'Game 1'!J3+'Game 2'!J3+'Game 3'!J2+'Game 4'!J3+'Game 5'!J3+'Game 7'!J3+'Game 8'!J2+'Game 9'!J3+'Game 12'!J3</f>
        <v>1</v>
      </c>
      <c r="L3" s="2">
        <f>'Game 1'!K3+'Game 2'!K3+'Game 3'!K2+'Game 4'!K3+'Game 5'!K3+'Game 7'!K3+'Game 8'!K2+'Game 9'!K3+'Game 12'!K3</f>
        <v>11</v>
      </c>
      <c r="M3" s="4">
        <f aca="true" t="shared" si="0" ref="M3:M12">E3/C3</f>
        <v>0.696969696969697</v>
      </c>
    </row>
    <row r="4" spans="1:13" ht="12.75">
      <c r="A4" s="2" t="s">
        <v>42</v>
      </c>
      <c r="B4" s="2">
        <v>11</v>
      </c>
      <c r="C4" s="2">
        <f>'Game 1'!B4+'Game 2'!B4+'Game 3'!B3+'Game 4'!B4+'Game 5'!B9+'Game 7'!B7+'Game 8'!B7+'Game 9'!B7+'Game 11'!B3+'Game 12'!B8</f>
        <v>37</v>
      </c>
      <c r="D4" s="2">
        <f>'Game 1'!C4+'Game 2'!C4+'Game 3'!C3+'Game 4'!C4+'Game 5'!C9+'Game 7'!C7+'Game 8'!C7+'Game 9'!C7+'Game 11'!C3+'Game 12'!C8</f>
        <v>10</v>
      </c>
      <c r="E4" s="2">
        <f>'Game 1'!D4+'Game 2'!D4+'Game 3'!D3+'Game 4'!D4+'Game 5'!D9+'Game 7'!D7+'Game 8'!D7+'Game 9'!D7+'Game 11'!D3+'Game 12'!D8</f>
        <v>16</v>
      </c>
      <c r="F4" s="2">
        <f>'Game 1'!E4+'Game 2'!E4+'Game 3'!E3+'Game 4'!E4+'Game 5'!E9+'Game 7'!E7+'Game 8'!E7+'Game 9'!E7+'Game 11'!E3+'Game 12'!E8</f>
        <v>3</v>
      </c>
      <c r="G4" s="2">
        <f>'Game 1'!F4+'Game 2'!F4+'Game 3'!F3+'Game 4'!F4+'Game 5'!F9+'Game 7'!F7+'Game 8'!F7+'Game 9'!F7+'Game 11'!F3+'Game 12'!F8</f>
        <v>2</v>
      </c>
      <c r="H4" s="2">
        <f>'Game 1'!G4+'Game 2'!G4+'Game 3'!G3+'Game 4'!G4+'Game 5'!G9+'Game 7'!G7+'Game 8'!G7+'Game 9'!G7+'Game 11'!G3+'Game 12'!G8</f>
        <v>1</v>
      </c>
      <c r="I4" s="2">
        <f>'Game 1'!H4+'Game 2'!H4+'Game 3'!H3+'Game 4'!H4+'Game 5'!H9+'Game 7'!H7+'Game 8'!H7+'Game 9'!H7+'Game 11'!H3+'Game 12'!H8</f>
        <v>0</v>
      </c>
      <c r="J4" s="2">
        <f>'Game 1'!I4+'Game 2'!I4+'Game 3'!I3+'Game 4'!I4+'Game 5'!I9+'Game 7'!I7+'Game 8'!I7+'Game 9'!I7+'Game 11'!I3+'Game 12'!I8</f>
        <v>0</v>
      </c>
      <c r="K4" s="2">
        <f>'Game 1'!J4+'Game 2'!J4+'Game 3'!J3+'Game 4'!J4+'Game 5'!J9+'Game 7'!J7+'Game 8'!J7+'Game 9'!J7+'Game 11'!J3+'Game 12'!J8</f>
        <v>0</v>
      </c>
      <c r="L4" s="2">
        <f>'Game 1'!K4+'Game 2'!K4+'Game 3'!K3+'Game 4'!K4+'Game 5'!K9+'Game 7'!K7+'Game 8'!K7+'Game 9'!K7+'Game 11'!K3+'Game 12'!K8</f>
        <v>12</v>
      </c>
      <c r="M4" s="4">
        <f t="shared" si="0"/>
        <v>0.43243243243243246</v>
      </c>
    </row>
    <row r="5" spans="1:13" ht="12.75">
      <c r="A5" s="2" t="s">
        <v>37</v>
      </c>
      <c r="B5" s="2">
        <v>9</v>
      </c>
      <c r="C5" s="2">
        <f>'Game 1'!B6+'Game 2'!B5+'Game 3'!B7+'Game 4'!B7+'Game 5'!B6+'Game 7'!B4+'Game 8'!B3+'Game 11'!B6+'Game 12'!B6</f>
        <v>32</v>
      </c>
      <c r="D5" s="2">
        <f>'Game 1'!C6+'Game 2'!C5+'Game 3'!C7+'Game 4'!C7+'Game 5'!C6+'Game 7'!C4+'Game 8'!C3+'Game 11'!C6+'Game 12'!C6</f>
        <v>13</v>
      </c>
      <c r="E5" s="2">
        <f>'Game 1'!D6+'Game 2'!D5+'Game 3'!D7+'Game 4'!D7+'Game 5'!D6+'Game 7'!D4+'Game 8'!D3+'Game 11'!D6+'Game 12'!D6</f>
        <v>17</v>
      </c>
      <c r="F5" s="2">
        <f>'Game 1'!E6+'Game 2'!E5+'Game 3'!E7+'Game 4'!E7+'Game 5'!E6+'Game 7'!E4+'Game 8'!E3+'Game 11'!E6+'Game 12'!E6</f>
        <v>6</v>
      </c>
      <c r="G5" s="2">
        <f>'Game 1'!F6+'Game 2'!F5+'Game 3'!F7+'Game 4'!F7+'Game 5'!F6+'Game 7'!F4+'Game 8'!F3+'Game 11'!F6+'Game 12'!F6</f>
        <v>3</v>
      </c>
      <c r="H5" s="2">
        <f>'Game 1'!G6+'Game 2'!G5+'Game 3'!G7+'Game 4'!G7+'Game 5'!G6+'Game 7'!G4+'Game 8'!G3+'Game 11'!G6+'Game 12'!G6</f>
        <v>1</v>
      </c>
      <c r="I5" s="2">
        <f>'Game 1'!H6+'Game 2'!H5+'Game 3'!H7+'Game 4'!H7+'Game 5'!H6+'Game 7'!H4+'Game 8'!H3+'Game 11'!H6+'Game 12'!H6</f>
        <v>0</v>
      </c>
      <c r="J5" s="2">
        <f>'Game 1'!I6+'Game 2'!I5+'Game 3'!I7+'Game 4'!I7+'Game 5'!I6+'Game 7'!I4+'Game 8'!I3+'Game 11'!I6+'Game 12'!I6</f>
        <v>0</v>
      </c>
      <c r="K5" s="2">
        <f>'Game 1'!J6+'Game 2'!J5+'Game 3'!J7+'Game 4'!J7+'Game 5'!J6+'Game 7'!J4+'Game 8'!J3+'Game 11'!J6+'Game 12'!J6</f>
        <v>1</v>
      </c>
      <c r="L5" s="2">
        <f>'Game 1'!K6+'Game 2'!K5+'Game 3'!K7+'Game 4'!K7+'Game 5'!K6+'Game 7'!K4+'Game 8'!K3+'Game 11'!K6+'Game 12'!K6</f>
        <v>17</v>
      </c>
      <c r="M5" s="4">
        <f t="shared" si="0"/>
        <v>0.53125</v>
      </c>
    </row>
    <row r="6" spans="1:13" ht="12.75">
      <c r="A6" s="2" t="s">
        <v>31</v>
      </c>
      <c r="B6" s="2">
        <v>10</v>
      </c>
      <c r="C6" s="2">
        <f>'Game 1'!B8+'Game 2'!B7+'Game 3'!B8+'Game 4'!B9+'Game 5'!B8+'Game 7'!B8+'Game 8'!B12+'Game 9'!B12+'Game 12'!B7</f>
        <v>25</v>
      </c>
      <c r="D6" s="2">
        <f>'Game 1'!C8+'Game 2'!C7+'Game 3'!C8+'Game 4'!C9+'Game 5'!C8+'Game 7'!C8+'Game 8'!C12+'Game 9'!C12+'Game 12'!C7</f>
        <v>9</v>
      </c>
      <c r="E6" s="2">
        <f>'Game 1'!D8+'Game 2'!D7+'Game 3'!D8+'Game 4'!D9+'Game 5'!D8+'Game 7'!D8+'Game 8'!D12+'Game 9'!D12+'Game 12'!D7</f>
        <v>6</v>
      </c>
      <c r="F6" s="2">
        <f>'Game 1'!E8+'Game 2'!E7+'Game 3'!E8+'Game 4'!E9+'Game 5'!E8+'Game 7'!E8+'Game 8'!E12+'Game 9'!E12+'Game 12'!E7</f>
        <v>1</v>
      </c>
      <c r="G6" s="2">
        <f>'Game 1'!F8+'Game 2'!F7+'Game 3'!F8+'Game 4'!F9+'Game 5'!F8+'Game 7'!F8+'Game 8'!F12+'Game 9'!F12+'Game 12'!F7</f>
        <v>0</v>
      </c>
      <c r="H6" s="2">
        <f>'Game 1'!G8+'Game 2'!G7+'Game 3'!G8+'Game 4'!G9+'Game 5'!G8+'Game 7'!G8+'Game 8'!G12+'Game 9'!G12+'Game 12'!G7</f>
        <v>0</v>
      </c>
      <c r="I6" s="2">
        <f>'Game 1'!H8+'Game 2'!H7+'Game 3'!H8+'Game 4'!H9+'Game 5'!H8+'Game 7'!H8+'Game 8'!H12+'Game 9'!H12+'Game 12'!H7</f>
        <v>4</v>
      </c>
      <c r="J6" s="2">
        <f>'Game 1'!I8+'Game 2'!I7+'Game 3'!I8+'Game 4'!I9+'Game 5'!I8+'Game 7'!I8+'Game 8'!I12+'Game 9'!I12+'Game 12'!I7</f>
        <v>2</v>
      </c>
      <c r="K6" s="2">
        <f>'Game 1'!J8+'Game 2'!J7+'Game 3'!J8+'Game 4'!J9+'Game 5'!J8+'Game 7'!J8+'Game 8'!J12+'Game 9'!J12+'Game 12'!J7</f>
        <v>2</v>
      </c>
      <c r="L6" s="2">
        <f>'Game 1'!K8+'Game 2'!K7+'Game 3'!K8+'Game 4'!K9+'Game 5'!K8+'Game 7'!K8+'Game 8'!K12+'Game 9'!K12+'Game 12'!K7</f>
        <v>6</v>
      </c>
      <c r="M6" s="4">
        <f t="shared" si="0"/>
        <v>0.24</v>
      </c>
    </row>
    <row r="7" spans="1:13" ht="12.75">
      <c r="A7" s="2" t="s">
        <v>24</v>
      </c>
      <c r="B7" s="2">
        <v>11</v>
      </c>
      <c r="C7" s="2">
        <f>'Game 1'!B11+'Game 2'!B10+'Game 3'!B9+'Game 4'!B11+'Game 5'!B11+'Game 7'!B11+'Game 8'!B11+'Game 9'!B11+'Game 11'!B11+'Game 12'!B10</f>
        <v>30</v>
      </c>
      <c r="D7" s="2">
        <f>'Game 1'!C11+'Game 2'!C10+'Game 3'!C9+'Game 4'!C11+'Game 5'!C11+'Game 7'!C11+'Game 8'!C11+'Game 9'!C11+'Game 11'!C11+'Game 12'!C10</f>
        <v>11</v>
      </c>
      <c r="E7" s="2">
        <f>'Game 1'!D11+'Game 2'!D10+'Game 3'!D9+'Game 4'!D11+'Game 5'!D11+'Game 7'!D11+'Game 8'!D11+'Game 9'!D11+'Game 11'!D11+'Game 12'!D10</f>
        <v>15</v>
      </c>
      <c r="F7" s="2">
        <f>'Game 1'!E11+'Game 2'!E10+'Game 3'!E9+'Game 4'!E11+'Game 5'!E11+'Game 7'!E11+'Game 8'!E11+'Game 9'!E11+'Game 11'!E11+'Game 12'!E10</f>
        <v>3</v>
      </c>
      <c r="G7" s="2">
        <f>'Game 1'!F11+'Game 2'!F10+'Game 3'!F9+'Game 4'!F11+'Game 5'!F11+'Game 7'!F11+'Game 8'!F11+'Game 9'!F11+'Game 11'!F11+'Game 12'!F10</f>
        <v>1</v>
      </c>
      <c r="H7" s="2">
        <f>'Game 1'!G11+'Game 2'!G10+'Game 3'!G9+'Game 4'!G11+'Game 5'!G11+'Game 7'!G11+'Game 8'!G11+'Game 9'!G11+'Game 11'!G11+'Game 12'!G10</f>
        <v>0</v>
      </c>
      <c r="I7" s="2">
        <f>'Game 1'!H11+'Game 2'!H10+'Game 3'!H9+'Game 4'!H11+'Game 5'!H11+'Game 7'!H11+'Game 8'!H11+'Game 9'!H11+'Game 11'!H11+'Game 12'!H10</f>
        <v>1</v>
      </c>
      <c r="J7" s="2">
        <f>'Game 1'!I11+'Game 2'!I10+'Game 3'!I9+'Game 4'!I11+'Game 5'!I11+'Game 7'!I11+'Game 8'!I11+'Game 9'!I11+'Game 11'!I11+'Game 12'!I10</f>
        <v>2</v>
      </c>
      <c r="K7" s="2">
        <f>'Game 1'!J11+'Game 2'!J10+'Game 3'!J9+'Game 4'!J11+'Game 5'!J11+'Game 7'!J11+'Game 8'!J11+'Game 9'!J11+'Game 11'!J11+'Game 12'!J10</f>
        <v>1</v>
      </c>
      <c r="L7" s="2">
        <f>'Game 1'!K11+'Game 2'!K10+'Game 3'!K9+'Game 4'!K11+'Game 5'!K11+'Game 7'!K11+'Game 8'!K11+'Game 9'!K11+'Game 11'!K11+'Game 12'!K10</f>
        <v>8</v>
      </c>
      <c r="M7" s="4">
        <f t="shared" si="0"/>
        <v>0.5</v>
      </c>
    </row>
    <row r="8" spans="1:13" ht="12.75">
      <c r="A8" s="2" t="s">
        <v>33</v>
      </c>
      <c r="B8" s="2">
        <v>10</v>
      </c>
      <c r="C8" s="2">
        <f>'Game 1'!B12+'Game 2'!B11+'Game 3'!B10+'Game 4'!B12+'Game 5'!B12+'Game 7'!B10+'Game 9'!B8+'Game 11'!B7+'Game 12'!B9</f>
        <v>26</v>
      </c>
      <c r="D8" s="2">
        <f>'Game 1'!C12+'Game 2'!C11+'Game 3'!C10+'Game 4'!C12+'Game 5'!C12+'Game 7'!C10+'Game 9'!C8+'Game 11'!C7+'Game 12'!C9</f>
        <v>4</v>
      </c>
      <c r="E8" s="2">
        <f>'Game 1'!D12+'Game 2'!D11+'Game 3'!D10+'Game 4'!D12+'Game 5'!D12+'Game 7'!D10+'Game 9'!D8+'Game 11'!D7+'Game 12'!D9</f>
        <v>9</v>
      </c>
      <c r="F8" s="2">
        <f>'Game 1'!E12+'Game 2'!E11+'Game 3'!E10+'Game 4'!E12+'Game 5'!E12+'Game 7'!E10+'Game 9'!E8+'Game 11'!E7+'Game 12'!E9</f>
        <v>0</v>
      </c>
      <c r="G8" s="2">
        <f>'Game 1'!F12+'Game 2'!F11+'Game 3'!F10+'Game 4'!F12+'Game 5'!F12+'Game 7'!F10+'Game 9'!F8+'Game 11'!F7+'Game 12'!F9</f>
        <v>0</v>
      </c>
      <c r="H8" s="2">
        <f>'Game 1'!G12+'Game 2'!G11+'Game 3'!G10+'Game 4'!G12+'Game 5'!G12+'Game 7'!G10+'Game 9'!G8+'Game 11'!G7+'Game 12'!G9</f>
        <v>0</v>
      </c>
      <c r="I8" s="2">
        <f>'Game 1'!H12+'Game 2'!H11+'Game 3'!H10+'Game 4'!H12+'Game 5'!H12+'Game 7'!H10+'Game 9'!H8+'Game 11'!H7+'Game 12'!H9</f>
        <v>0</v>
      </c>
      <c r="J8" s="2">
        <f>'Game 1'!I12+'Game 2'!I11+'Game 3'!I10+'Game 4'!I12+'Game 5'!I12+'Game 7'!I10+'Game 9'!I8+'Game 11'!I7+'Game 12'!I9</f>
        <v>2</v>
      </c>
      <c r="K8" s="2">
        <f>'Game 1'!J12+'Game 2'!J11+'Game 3'!J10+'Game 4'!J12+'Game 5'!J12+'Game 7'!J10+'Game 9'!J8+'Game 11'!J7+'Game 12'!J9</f>
        <v>1</v>
      </c>
      <c r="L8" s="2">
        <f>'Game 1'!K12+'Game 2'!K11+'Game 3'!K10+'Game 4'!K12+'Game 5'!K12+'Game 7'!K10+'Game 9'!K8+'Game 11'!K7+'Game 12'!K9</f>
        <v>3</v>
      </c>
      <c r="M8" s="4">
        <f t="shared" si="0"/>
        <v>0.34615384615384615</v>
      </c>
    </row>
    <row r="9" spans="1:13" ht="12.75">
      <c r="A9" s="2" t="s">
        <v>34</v>
      </c>
      <c r="B9" s="2">
        <v>8</v>
      </c>
      <c r="C9" s="2">
        <f>'Game 1'!B10+'Game 2'!B9+'Game 3'!B11+'Game 4'!B13+'Game 7'!B12+'Game 8'!B10+'Game 9'!B10</f>
        <v>15</v>
      </c>
      <c r="D9" s="2">
        <f>'Game 1'!C10+'Game 2'!C9+'Game 3'!C11+'Game 4'!C13+'Game 7'!C12+'Game 8'!C10+'Game 9'!C10</f>
        <v>5</v>
      </c>
      <c r="E9" s="2">
        <f>'Game 1'!D10+'Game 2'!D9+'Game 3'!D11+'Game 4'!D13+'Game 7'!D12+'Game 8'!D10+'Game 9'!D10</f>
        <v>2</v>
      </c>
      <c r="F9" s="2">
        <f>'Game 1'!E10+'Game 2'!E9+'Game 3'!E11+'Game 4'!E13+'Game 7'!E12+'Game 8'!E10+'Game 9'!E10</f>
        <v>0</v>
      </c>
      <c r="G9" s="2">
        <f>'Game 1'!F10+'Game 2'!F9+'Game 3'!F11+'Game 4'!F13+'Game 7'!F12+'Game 8'!F10+'Game 9'!F10</f>
        <v>0</v>
      </c>
      <c r="H9" s="2">
        <f>'Game 1'!G10+'Game 2'!G9+'Game 3'!G11+'Game 4'!G13+'Game 7'!G12+'Game 8'!G10+'Game 9'!G10</f>
        <v>0</v>
      </c>
      <c r="I9" s="2">
        <f>'Game 1'!H10+'Game 2'!H9+'Game 3'!H11+'Game 4'!H13+'Game 7'!H12+'Game 8'!H10+'Game 9'!H10</f>
        <v>5</v>
      </c>
      <c r="J9" s="2">
        <f>'Game 1'!I10+'Game 2'!I9+'Game 3'!I11+'Game 4'!I13+'Game 7'!I12+'Game 8'!I10+'Game 9'!I10</f>
        <v>0</v>
      </c>
      <c r="K9" s="2">
        <f>'Game 1'!J10+'Game 2'!J9+'Game 3'!J11+'Game 4'!J13+'Game 7'!J12+'Game 8'!J10+'Game 9'!J10</f>
        <v>2</v>
      </c>
      <c r="L9" s="2">
        <f>'Game 1'!K10+'Game 2'!K9+'Game 3'!K11+'Game 4'!K13+'Game 7'!K12+'Game 8'!K10+'Game 9'!K10</f>
        <v>1</v>
      </c>
      <c r="M9" s="4">
        <f t="shared" si="0"/>
        <v>0.13333333333333333</v>
      </c>
    </row>
    <row r="10" spans="1:13" ht="12.75">
      <c r="A10" s="2" t="s">
        <v>32</v>
      </c>
      <c r="B10" s="2">
        <v>8</v>
      </c>
      <c r="C10" s="2">
        <f>'Game 1'!B9+'Game 2'!B8+'Game 4'!B6+'Game 7'!B6+'Game 8'!B6+'Game 9'!B6+'Game 11'!B10</f>
        <v>24</v>
      </c>
      <c r="D10" s="2">
        <f>'Game 1'!C9+'Game 2'!C8+'Game 4'!C6+'Game 7'!C6+'Game 8'!C6+'Game 9'!C6+'Game 11'!C10</f>
        <v>3</v>
      </c>
      <c r="E10" s="2">
        <f>'Game 1'!D9+'Game 2'!D8+'Game 4'!D6+'Game 7'!D6+'Game 8'!D6+'Game 9'!D6+'Game 11'!D10</f>
        <v>11</v>
      </c>
      <c r="F10" s="2">
        <f>'Game 1'!E9+'Game 2'!E8+'Game 4'!E6+'Game 7'!E6+'Game 8'!E6+'Game 9'!E6+'Game 11'!E10</f>
        <v>2</v>
      </c>
      <c r="G10" s="2">
        <f>'Game 1'!F9+'Game 2'!F8+'Game 4'!F6+'Game 7'!F6+'Game 8'!F6+'Game 9'!F6+'Game 11'!F10</f>
        <v>2</v>
      </c>
      <c r="H10" s="2">
        <f>'Game 1'!G9+'Game 2'!G8+'Game 4'!G6+'Game 7'!G6+'Game 8'!G6+'Game 9'!G6+'Game 11'!G10</f>
        <v>0</v>
      </c>
      <c r="I10" s="2">
        <f>'Game 1'!H9+'Game 2'!H8+'Game 4'!H6+'Game 7'!H6+'Game 8'!H6+'Game 9'!H6+'Game 11'!H10</f>
        <v>0</v>
      </c>
      <c r="J10" s="2">
        <f>'Game 1'!I9+'Game 2'!I8+'Game 4'!I6+'Game 7'!I6+'Game 8'!I6+'Game 9'!I6+'Game 11'!I10</f>
        <v>0</v>
      </c>
      <c r="K10" s="2">
        <f>'Game 1'!J9+'Game 2'!J8+'Game 4'!J6+'Game 7'!J6+'Game 8'!J6+'Game 9'!J6+'Game 11'!J10</f>
        <v>0</v>
      </c>
      <c r="L10" s="2">
        <f>'Game 1'!K9+'Game 2'!K8+'Game 4'!K6+'Game 7'!K6+'Game 8'!K6+'Game 9'!K6+'Game 11'!K10</f>
        <v>8</v>
      </c>
      <c r="M10" s="4">
        <f t="shared" si="0"/>
        <v>0.4583333333333333</v>
      </c>
    </row>
    <row r="11" spans="1:13" ht="12.75">
      <c r="A11" s="2" t="s">
        <v>25</v>
      </c>
      <c r="B11" s="2">
        <v>9</v>
      </c>
      <c r="C11" s="2">
        <f>'Game 1'!B5+'Game 3'!B5+'Game 5'!B7+'Game 7'!B9+'Game 8'!B9+'Game 9'!B9+'Game 11'!B8+'Game 12'!B4</f>
        <v>27</v>
      </c>
      <c r="D11" s="2">
        <f>'Game 1'!C5+'Game 3'!C5+'Game 5'!C7+'Game 7'!C9+'Game 8'!C9+'Game 9'!C9+'Game 11'!C8+'Game 12'!C4</f>
        <v>8</v>
      </c>
      <c r="E11" s="2">
        <f>'Game 1'!D5+'Game 3'!D5+'Game 5'!D7+'Game 7'!D9+'Game 8'!D9+'Game 9'!D9+'Game 11'!D8+'Game 12'!D4</f>
        <v>15</v>
      </c>
      <c r="F11" s="2">
        <f>'Game 1'!E5+'Game 3'!E5+'Game 5'!E7+'Game 7'!E9+'Game 8'!E9+'Game 9'!E9+'Game 11'!E8+'Game 12'!E4</f>
        <v>5</v>
      </c>
      <c r="G11" s="2">
        <f>'Game 1'!F5+'Game 3'!F5+'Game 5'!F7+'Game 7'!F9+'Game 8'!F9+'Game 9'!F9+'Game 11'!F8+'Game 12'!F4</f>
        <v>1</v>
      </c>
      <c r="H11" s="2">
        <f>'Game 1'!G5+'Game 3'!G5+'Game 5'!G7+'Game 7'!G9+'Game 8'!G9+'Game 9'!G9+'Game 11'!G8+'Game 12'!G4</f>
        <v>1</v>
      </c>
      <c r="I11" s="2">
        <f>'Game 1'!H5+'Game 3'!H5+'Game 5'!H7+'Game 7'!H9+'Game 8'!H9+'Game 9'!H9+'Game 11'!H8+'Game 12'!H4</f>
        <v>0</v>
      </c>
      <c r="J11" s="2">
        <f>'Game 1'!I5+'Game 3'!I5+'Game 5'!I7+'Game 7'!I9+'Game 8'!I9+'Game 9'!I9+'Game 11'!I8+'Game 12'!I4</f>
        <v>0</v>
      </c>
      <c r="K11" s="2">
        <f>'Game 1'!J5+'Game 3'!J5+'Game 5'!J7+'Game 7'!J9+'Game 8'!J9+'Game 9'!J9+'Game 11'!J8+'Game 12'!J4</f>
        <v>1</v>
      </c>
      <c r="L11" s="2">
        <f>'Game 1'!K5+'Game 3'!K5+'Game 5'!K7+'Game 7'!K9+'Game 8'!K9+'Game 9'!K9+'Game 11'!K8+'Game 12'!K4</f>
        <v>11</v>
      </c>
      <c r="M11" s="4">
        <f t="shared" si="0"/>
        <v>0.5555555555555556</v>
      </c>
    </row>
    <row r="12" spans="1:13" ht="12.75">
      <c r="A12" s="2" t="s">
        <v>35</v>
      </c>
      <c r="B12" s="2">
        <v>7</v>
      </c>
      <c r="C12" s="2">
        <f>'Game 3'!B4+'Game 5'!B4+'Game 7'!B5+'Game 8'!B5+'Game 9'!B5+'Game 11'!B4</f>
        <v>23</v>
      </c>
      <c r="D12" s="2">
        <f>'Game 3'!C4+'Game 5'!C4+'Game 7'!C5+'Game 8'!C5+'Game 9'!C5+'Game 11'!C4</f>
        <v>12</v>
      </c>
      <c r="E12" s="2">
        <f>'Game 3'!D4+'Game 5'!D4+'Game 7'!D5+'Game 8'!D5+'Game 9'!D5+'Game 11'!D4</f>
        <v>19</v>
      </c>
      <c r="F12" s="2">
        <f>'Game 3'!E4+'Game 5'!E4+'Game 7'!E5+'Game 8'!E5+'Game 9'!E5+'Game 11'!E4</f>
        <v>8</v>
      </c>
      <c r="G12" s="2">
        <f>'Game 3'!F4+'Game 5'!F4+'Game 7'!F5+'Game 8'!F5+'Game 9'!F5+'Game 11'!F4</f>
        <v>4</v>
      </c>
      <c r="H12" s="2">
        <f>'Game 3'!G4+'Game 5'!G4+'Game 7'!G5+'Game 8'!G5+'Game 9'!G5+'Game 11'!G4</f>
        <v>1</v>
      </c>
      <c r="I12" s="2">
        <f>'Game 3'!H4+'Game 5'!H4+'Game 7'!H5+'Game 8'!H5+'Game 9'!H5+'Game 11'!H4</f>
        <v>0</v>
      </c>
      <c r="J12" s="2">
        <f>'Game 3'!I4+'Game 5'!I4+'Game 7'!I5+'Game 8'!I5+'Game 9'!I5+'Game 11'!I4</f>
        <v>0</v>
      </c>
      <c r="K12" s="2">
        <f>'Game 3'!J4+'Game 5'!J4+'Game 7'!J5+'Game 8'!J5+'Game 9'!J5+'Game 11'!J4</f>
        <v>3</v>
      </c>
      <c r="L12" s="2">
        <f>'Game 3'!K4+'Game 5'!K4+'Game 7'!K5+'Game 8'!K5+'Game 9'!K5+'Game 11'!K4</f>
        <v>14</v>
      </c>
      <c r="M12" s="4">
        <f t="shared" si="0"/>
        <v>0.8260869565217391</v>
      </c>
    </row>
    <row r="13" spans="1:13" ht="12.75">
      <c r="A13" s="2" t="s">
        <v>39</v>
      </c>
      <c r="B13" s="2">
        <v>6</v>
      </c>
      <c r="C13" s="2">
        <f>'Game 4'!B5+'Game 5'!B5+'Game 8'!B4+'Game 9'!B4+'Game 11'!B5</f>
        <v>20</v>
      </c>
      <c r="D13" s="2">
        <f>'Game 4'!C5+'Game 5'!C5+'Game 8'!C4+'Game 9'!C4+'Game 11'!C5</f>
        <v>13</v>
      </c>
      <c r="E13" s="2">
        <f>'Game 4'!D5+'Game 5'!D5+'Game 8'!D4+'Game 9'!D4+'Game 11'!D5</f>
        <v>16</v>
      </c>
      <c r="F13" s="2">
        <f>'Game 4'!E5+'Game 5'!E5+'Game 8'!E4+'Game 9'!E4+'Game 11'!E5</f>
        <v>6</v>
      </c>
      <c r="G13" s="2">
        <f>'Game 4'!F5+'Game 5'!F5+'Game 8'!F4+'Game 9'!F4+'Game 11'!F5</f>
        <v>2</v>
      </c>
      <c r="H13" s="2">
        <f>'Game 4'!G5+'Game 5'!G5+'Game 8'!G4+'Game 9'!G4+'Game 11'!G5</f>
        <v>1</v>
      </c>
      <c r="I13" s="2">
        <f>'Game 4'!H5+'Game 5'!H5+'Game 8'!H4+'Game 9'!H4+'Game 11'!H5</f>
        <v>0</v>
      </c>
      <c r="J13" s="2">
        <f>'Game 4'!I5+'Game 5'!I5+'Game 8'!I4+'Game 9'!I4+'Game 11'!I5</f>
        <v>0</v>
      </c>
      <c r="K13" s="2">
        <f>'Game 4'!J5+'Game 5'!J5+'Game 8'!J4+'Game 9'!J4+'Game 11'!J5</f>
        <v>0</v>
      </c>
      <c r="L13" s="2">
        <f>'Game 4'!K5+'Game 5'!K5+'Game 8'!K4+'Game 9'!K4+'Game 11'!K5</f>
        <v>16</v>
      </c>
      <c r="M13" s="4">
        <f aca="true" t="shared" si="1" ref="M13:M21">E13/C13</f>
        <v>0.8</v>
      </c>
    </row>
    <row r="14" spans="1:13" ht="12.75">
      <c r="A14" s="2" t="s">
        <v>49</v>
      </c>
      <c r="B14" s="2">
        <v>2</v>
      </c>
      <c r="C14" s="2">
        <f>'Game 1'!B7+'Game 2'!B6</f>
        <v>5</v>
      </c>
      <c r="D14" s="2">
        <f>'Game 1'!C7+'Game 2'!C6</f>
        <v>1</v>
      </c>
      <c r="E14" s="2">
        <f>'Game 1'!D7+'Game 2'!D6</f>
        <v>2</v>
      </c>
      <c r="F14" s="2">
        <f>'Game 1'!E7+'Game 2'!E6</f>
        <v>0</v>
      </c>
      <c r="G14" s="2">
        <f>'Game 1'!F7+'Game 2'!F6</f>
        <v>1</v>
      </c>
      <c r="H14" s="2">
        <f>'Game 1'!G7+'Game 2'!G6</f>
        <v>0</v>
      </c>
      <c r="I14" s="2">
        <f>'Game 1'!H7+'Game 2'!H6</f>
        <v>0</v>
      </c>
      <c r="J14" s="2">
        <f>'Game 1'!I7+'Game 2'!I6</f>
        <v>0</v>
      </c>
      <c r="K14" s="2">
        <f>'Game 1'!J7+'Game 2'!J6</f>
        <v>0</v>
      </c>
      <c r="L14" s="2">
        <f>'Game 1'!K7+'Game 2'!K6</f>
        <v>0</v>
      </c>
      <c r="M14" s="4">
        <f t="shared" si="1"/>
        <v>0.4</v>
      </c>
    </row>
    <row r="15" spans="1:13" ht="12.75">
      <c r="A15" s="2" t="s">
        <v>45</v>
      </c>
      <c r="B15" s="2">
        <v>2</v>
      </c>
      <c r="C15" s="2">
        <f>'Game 8'!B8+'Game 11'!B9</f>
        <v>7</v>
      </c>
      <c r="D15" s="2">
        <f>'Game 8'!C8+'Game 11'!C9</f>
        <v>0</v>
      </c>
      <c r="E15" s="2">
        <f>'Game 8'!D8+'Game 11'!D9</f>
        <v>1</v>
      </c>
      <c r="F15" s="2">
        <f>'Game 8'!E8+'Game 11'!E9</f>
        <v>0</v>
      </c>
      <c r="G15" s="2">
        <f>'Game 8'!F8+'Game 11'!F9</f>
        <v>0</v>
      </c>
      <c r="H15" s="2">
        <f>'Game 8'!G8+'Game 11'!G9</f>
        <v>0</v>
      </c>
      <c r="I15" s="2">
        <f>'Game 8'!H8+'Game 11'!H9</f>
        <v>0</v>
      </c>
      <c r="J15" s="2">
        <f>'Game 8'!I8+'Game 11'!I9</f>
        <v>0</v>
      </c>
      <c r="K15" s="2">
        <f>'Game 8'!J8+'Game 11'!J9</f>
        <v>0</v>
      </c>
      <c r="L15" s="2">
        <f>'Game 8'!K8+'Game 11'!K9</f>
        <v>1</v>
      </c>
      <c r="M15" s="4">
        <f t="shared" si="1"/>
        <v>0.14285714285714285</v>
      </c>
    </row>
    <row r="16" spans="1:13" ht="12.75">
      <c r="A16" s="2" t="s">
        <v>48</v>
      </c>
      <c r="B16" s="2">
        <v>2</v>
      </c>
      <c r="C16" s="2">
        <f>'Game 11'!B12+'Game 12'!B11</f>
        <v>5</v>
      </c>
      <c r="D16" s="2">
        <f>'Game 11'!C12+'Game 12'!C11</f>
        <v>1</v>
      </c>
      <c r="E16" s="2">
        <f>'Game 11'!D12+'Game 12'!D11</f>
        <v>1</v>
      </c>
      <c r="F16" s="2">
        <f>'Game 11'!E12+'Game 12'!E11</f>
        <v>0</v>
      </c>
      <c r="G16" s="2">
        <f>'Game 11'!F12+'Game 12'!F11</f>
        <v>0</v>
      </c>
      <c r="H16" s="2">
        <f>'Game 11'!G12+'Game 12'!G11</f>
        <v>0</v>
      </c>
      <c r="I16" s="2">
        <f>'Game 11'!H12+'Game 12'!H11</f>
        <v>0</v>
      </c>
      <c r="J16" s="2">
        <f>'Game 11'!I12+'Game 12'!I11</f>
        <v>1</v>
      </c>
      <c r="K16" s="2">
        <f>'Game 11'!J12+'Game 12'!J11</f>
        <v>0</v>
      </c>
      <c r="L16" s="2">
        <f>'Game 11'!K12+'Game 12'!K11</f>
        <v>0</v>
      </c>
      <c r="M16" s="4">
        <f>E16/C16</f>
        <v>0.2</v>
      </c>
    </row>
    <row r="17" spans="1:13" ht="12.75">
      <c r="A17" s="2" t="s">
        <v>36</v>
      </c>
      <c r="B17" s="2">
        <v>1</v>
      </c>
      <c r="C17" s="2">
        <f>'Game 3'!B6</f>
        <v>5</v>
      </c>
      <c r="D17" s="2">
        <f>'Game 3'!C6</f>
        <v>2</v>
      </c>
      <c r="E17" s="2">
        <f>'Game 3'!D6</f>
        <v>4</v>
      </c>
      <c r="F17" s="2">
        <f>'Game 3'!E6</f>
        <v>1</v>
      </c>
      <c r="G17" s="2">
        <f>'Game 3'!F6</f>
        <v>1</v>
      </c>
      <c r="H17" s="2">
        <f>'Game 3'!G6</f>
        <v>0</v>
      </c>
      <c r="I17" s="2">
        <f>'Game 3'!H6</f>
        <v>0</v>
      </c>
      <c r="J17" s="2">
        <f>'Game 3'!I6</f>
        <v>0</v>
      </c>
      <c r="K17" s="2">
        <f>'Game 3'!J6</f>
        <v>0</v>
      </c>
      <c r="L17" s="2">
        <f>'Game 3'!K6</f>
        <v>3</v>
      </c>
      <c r="M17" s="4">
        <f t="shared" si="1"/>
        <v>0.8</v>
      </c>
    </row>
    <row r="18" spans="1:13" ht="12.75">
      <c r="A18" s="2" t="s">
        <v>40</v>
      </c>
      <c r="B18" s="2">
        <v>1</v>
      </c>
      <c r="C18" s="2">
        <f>'Game 4'!B8</f>
        <v>3</v>
      </c>
      <c r="D18" s="2">
        <f>'Game 4'!C8</f>
        <v>1</v>
      </c>
      <c r="E18" s="2">
        <f>'Game 4'!D8</f>
        <v>3</v>
      </c>
      <c r="F18" s="2">
        <f>'Game 4'!E8</f>
        <v>0</v>
      </c>
      <c r="G18" s="2">
        <f>'Game 4'!F8</f>
        <v>0</v>
      </c>
      <c r="H18" s="2">
        <f>'Game 4'!G8</f>
        <v>0</v>
      </c>
      <c r="I18" s="2">
        <f>'Game 4'!H8</f>
        <v>0</v>
      </c>
      <c r="J18" s="2">
        <f>'Game 4'!I8</f>
        <v>0</v>
      </c>
      <c r="K18" s="2">
        <f>'Game 4'!J8</f>
        <v>0</v>
      </c>
      <c r="L18" s="2">
        <f>'Game 4'!K8</f>
        <v>2</v>
      </c>
      <c r="M18" s="4">
        <f t="shared" si="1"/>
        <v>1</v>
      </c>
    </row>
    <row r="19" spans="1:13" ht="12.75">
      <c r="A19" s="2" t="s">
        <v>41</v>
      </c>
      <c r="B19" s="2">
        <v>1</v>
      </c>
      <c r="C19" s="2">
        <f>'Game 4'!B10</f>
        <v>3</v>
      </c>
      <c r="D19" s="2">
        <f>'Game 4'!C10</f>
        <v>1</v>
      </c>
      <c r="E19" s="2">
        <f>'Game 4'!D10</f>
        <v>2</v>
      </c>
      <c r="F19" s="2">
        <f>'Game 4'!E10</f>
        <v>1</v>
      </c>
      <c r="G19" s="2">
        <f>'Game 4'!F10</f>
        <v>0</v>
      </c>
      <c r="H19" s="2">
        <f>'Game 4'!G10</f>
        <v>0</v>
      </c>
      <c r="I19" s="2">
        <f>'Game 4'!H10</f>
        <v>0</v>
      </c>
      <c r="J19" s="2">
        <f>'Game 4'!I10</f>
        <v>0</v>
      </c>
      <c r="K19" s="2">
        <f>'Game 4'!J10</f>
        <v>0</v>
      </c>
      <c r="L19" s="2">
        <f>'Game 4'!K10</f>
        <v>2</v>
      </c>
      <c r="M19" s="4">
        <f t="shared" si="1"/>
        <v>0.6666666666666666</v>
      </c>
    </row>
    <row r="20" spans="1:13" ht="12.75">
      <c r="A20" s="2" t="s">
        <v>30</v>
      </c>
      <c r="B20" s="2">
        <v>1</v>
      </c>
      <c r="C20" s="2">
        <f>'Game 12'!B5</f>
        <v>3</v>
      </c>
      <c r="D20" s="2">
        <f>'Game 12'!C5</f>
        <v>2</v>
      </c>
      <c r="E20" s="2">
        <f>'Game 12'!D5</f>
        <v>2</v>
      </c>
      <c r="F20" s="2">
        <f>'Game 12'!E5</f>
        <v>1</v>
      </c>
      <c r="G20" s="2">
        <f>'Game 12'!F5</f>
        <v>1</v>
      </c>
      <c r="H20" s="2">
        <f>'Game 12'!G5</f>
        <v>0</v>
      </c>
      <c r="I20" s="2">
        <f>'Game 12'!H5</f>
        <v>0</v>
      </c>
      <c r="J20" s="2">
        <f>'Game 12'!I5</f>
        <v>0</v>
      </c>
      <c r="K20" s="2">
        <f>'Game 12'!J5</f>
        <v>0</v>
      </c>
      <c r="L20" s="2">
        <f>'Game 12'!K5</f>
        <v>2</v>
      </c>
      <c r="M20" s="4">
        <f>E20/C20</f>
        <v>0.6666666666666666</v>
      </c>
    </row>
    <row r="21" spans="1:13" ht="12.75">
      <c r="A21" s="2" t="s">
        <v>43</v>
      </c>
      <c r="B21" s="2">
        <v>1</v>
      </c>
      <c r="C21" s="2">
        <f>'Game 5'!B10</f>
        <v>4</v>
      </c>
      <c r="D21" s="2">
        <f>'Game 5'!C10</f>
        <v>1</v>
      </c>
      <c r="E21" s="2">
        <f>'Game 5'!D10</f>
        <v>2</v>
      </c>
      <c r="F21" s="2">
        <f>'Game 5'!E10</f>
        <v>0</v>
      </c>
      <c r="G21" s="2">
        <f>'Game 5'!F10</f>
        <v>0</v>
      </c>
      <c r="H21" s="2">
        <f>'Game 5'!G10</f>
        <v>0</v>
      </c>
      <c r="I21" s="2">
        <f>'Game 5'!H10</f>
        <v>0</v>
      </c>
      <c r="J21" s="2">
        <f>'Game 5'!I10</f>
        <v>0</v>
      </c>
      <c r="K21" s="2">
        <f>'Game 5'!J10</f>
        <v>0</v>
      </c>
      <c r="L21" s="2">
        <f>'Game 5'!K10</f>
        <v>1</v>
      </c>
      <c r="M21" s="4">
        <f t="shared" si="1"/>
        <v>0.5</v>
      </c>
    </row>
    <row r="22" spans="1:1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4"/>
    </row>
    <row r="23" spans="1:13" ht="12.75">
      <c r="A23" s="1" t="s">
        <v>13</v>
      </c>
      <c r="B23" s="2">
        <f>MAX(B2:B21)</f>
        <v>11</v>
      </c>
      <c r="C23" s="2">
        <f>SUM(C2:C21)</f>
        <v>355</v>
      </c>
      <c r="D23" s="2">
        <f aca="true" t="shared" si="2" ref="D23:L23">SUM(D2:D21)</f>
        <v>134</v>
      </c>
      <c r="E23" s="2">
        <f t="shared" si="2"/>
        <v>191</v>
      </c>
      <c r="F23" s="2">
        <f t="shared" si="2"/>
        <v>45</v>
      </c>
      <c r="G23" s="2">
        <f t="shared" si="2"/>
        <v>21</v>
      </c>
      <c r="H23" s="2">
        <f t="shared" si="2"/>
        <v>10</v>
      </c>
      <c r="I23" s="2">
        <f t="shared" si="2"/>
        <v>11</v>
      </c>
      <c r="J23" s="2">
        <f t="shared" si="2"/>
        <v>7</v>
      </c>
      <c r="K23" s="2">
        <f t="shared" si="2"/>
        <v>14</v>
      </c>
      <c r="L23" s="2">
        <f t="shared" si="2"/>
        <v>134</v>
      </c>
      <c r="M23" s="4">
        <f>E23/C23</f>
        <v>0.5380281690140845</v>
      </c>
    </row>
    <row r="24" spans="1:1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1" t="s">
        <v>14</v>
      </c>
      <c r="B25" s="1" t="s">
        <v>18</v>
      </c>
      <c r="C25" s="1" t="s">
        <v>15</v>
      </c>
      <c r="D25" s="1" t="s">
        <v>3</v>
      </c>
      <c r="E25" s="1" t="s">
        <v>7</v>
      </c>
      <c r="F25" s="1" t="s">
        <v>9</v>
      </c>
      <c r="G25" s="1" t="s">
        <v>21</v>
      </c>
      <c r="H25" s="1" t="s">
        <v>16</v>
      </c>
      <c r="I25" s="1" t="s">
        <v>17</v>
      </c>
      <c r="J25" s="1" t="s">
        <v>19</v>
      </c>
      <c r="K25" s="1" t="s">
        <v>22</v>
      </c>
      <c r="L25" s="1" t="s">
        <v>20</v>
      </c>
      <c r="M25" s="1" t="s">
        <v>23</v>
      </c>
    </row>
    <row r="26" spans="1:13" ht="12" customHeight="1">
      <c r="A26" s="2" t="s">
        <v>24</v>
      </c>
      <c r="B26" s="2">
        <v>9</v>
      </c>
      <c r="C26" s="3">
        <f>'Game 1'!B17+'Game 2'!B16+'Game 3'!B17+'Game 4'!B18+'Game 7'!B18+'Game 8'!B18+'Game 11'!B17+'Game 12'!B16</f>
        <v>38</v>
      </c>
      <c r="D26" s="3">
        <f>'Game 1'!C17+'Game 2'!C16+'Game 3'!C17+'Game 4'!C18+'Game 7'!C18+'Game 8'!C18+'Game 11'!C17+'Game 12'!C16</f>
        <v>117</v>
      </c>
      <c r="E26" s="3">
        <f>'Game 1'!D17+'Game 2'!D16+'Game 3'!D17+'Game 4'!D18+'Game 7'!D18+'Game 8'!D18+'Game 11'!D17+'Game 12'!D16</f>
        <v>8</v>
      </c>
      <c r="F26" s="3">
        <f>'Game 1'!E17+'Game 2'!E16+'Game 3'!E17+'Game 4'!E18+'Game 7'!E18+'Game 8'!E18+'Game 11'!E17+'Game 12'!E16</f>
        <v>23</v>
      </c>
      <c r="G26" s="3">
        <f>'Game 1'!F17+'Game 2'!F16+'Game 3'!F17+'Game 4'!F18+'Game 7'!F18+'Game 8'!F18+'Game 11'!F17+'Game 12'!F16</f>
        <v>5</v>
      </c>
      <c r="H26" s="3">
        <f>'Game 1'!G17+'Game 2'!G16+'Game 3'!G17+'Game 4'!G18+'Game 7'!G18+'Game 8'!G18+'Game 11'!G17+'Game 12'!G16</f>
        <v>1</v>
      </c>
      <c r="I26" s="3">
        <f>'Game 1'!H17+'Game 2'!H16+'Game 3'!H17+'Game 4'!H18+'Game 7'!H18+'Game 8'!H18+'Game 11'!H17+'Game 12'!H16</f>
        <v>5</v>
      </c>
      <c r="J26" s="3">
        <f>'Game 1'!I17+'Game 2'!I16+'Game 3'!I17+'Game 4'!I18+'Game 7'!I18+'Game 8'!I18+'Game 11'!I17+'Game 12'!I16</f>
        <v>4</v>
      </c>
      <c r="K26" s="3">
        <f>'Game 1'!J17+'Game 2'!J16+'Game 3'!J17+'Game 4'!J18+'Game 7'!J18+'Game 8'!J18+'Game 11'!J17+'Game 12'!J16</f>
        <v>0</v>
      </c>
      <c r="L26" s="3">
        <f>'Game 1'!K17+'Game 2'!K16+'Game 3'!K17+'Game 4'!K18+'Game 7'!K18+'Game 8'!K18+'Game 11'!K17+'Game 12'!K16</f>
        <v>1</v>
      </c>
      <c r="M26" s="5">
        <f>D26*7/C26</f>
        <v>21.55263157894737</v>
      </c>
    </row>
    <row r="27" spans="1:13" ht="12" customHeight="1">
      <c r="A27" s="2" t="s">
        <v>31</v>
      </c>
      <c r="B27" s="2">
        <v>5</v>
      </c>
      <c r="C27" s="2">
        <f>'Game 4'!B19+'Game 5'!B17+'Game 7'!B17+'Game 8'!B17+'Game 9'!B17</f>
        <v>22</v>
      </c>
      <c r="D27" s="2">
        <f>'Game 4'!C19+'Game 5'!C17+'Game 7'!C17+'Game 8'!C17+'Game 9'!C17</f>
        <v>48</v>
      </c>
      <c r="E27" s="2">
        <f>'Game 4'!D19+'Game 5'!D17+'Game 7'!D17+'Game 8'!D17+'Game 9'!D17</f>
        <v>6</v>
      </c>
      <c r="F27" s="2">
        <f>'Game 4'!E19+'Game 5'!E17+'Game 7'!E17+'Game 8'!E17+'Game 9'!E17</f>
        <v>12</v>
      </c>
      <c r="G27" s="2">
        <f>'Game 4'!F19+'Game 5'!F17+'Game 7'!F17+'Game 8'!F17+'Game 9'!F17</f>
        <v>2</v>
      </c>
      <c r="H27" s="2">
        <f>'Game 4'!G19+'Game 5'!G17+'Game 7'!G17+'Game 8'!G17+'Game 9'!G17</f>
        <v>2</v>
      </c>
      <c r="I27" s="2">
        <f>'Game 4'!H19+'Game 5'!H17+'Game 7'!H17+'Game 8'!H17+'Game 9'!H17</f>
        <v>2</v>
      </c>
      <c r="J27" s="2">
        <f>'Game 4'!I19+'Game 5'!I17+'Game 7'!I17+'Game 8'!I17+'Game 9'!I17</f>
        <v>2</v>
      </c>
      <c r="K27" s="2">
        <f>'Game 4'!J19+'Game 5'!J17+'Game 7'!J17+'Game 8'!J17+'Game 9'!J17</f>
        <v>0</v>
      </c>
      <c r="L27" s="2">
        <f>'Game 4'!K19+'Game 5'!K17+'Game 7'!K17+'Game 8'!K17+'Game 9'!K17</f>
        <v>0</v>
      </c>
      <c r="M27" s="5">
        <f>D27*7/C27</f>
        <v>15.272727272727273</v>
      </c>
    </row>
    <row r="28" spans="1:13" ht="12" customHeight="1">
      <c r="A28" s="2" t="s">
        <v>42</v>
      </c>
      <c r="B28" s="2">
        <v>1</v>
      </c>
      <c r="C28" s="2">
        <f>'Game 11'!B18</f>
        <v>1</v>
      </c>
      <c r="D28" s="2">
        <f>'Game 11'!C18</f>
        <v>2</v>
      </c>
      <c r="E28" s="2">
        <f>'Game 11'!D18</f>
        <v>0</v>
      </c>
      <c r="F28" s="2">
        <f>'Game 11'!E18</f>
        <v>0</v>
      </c>
      <c r="G28" s="2">
        <f>'Game 11'!F18</f>
        <v>0</v>
      </c>
      <c r="H28" s="2">
        <f>'Game 11'!G18</f>
        <v>0</v>
      </c>
      <c r="I28" s="2">
        <f>'Game 11'!H18</f>
        <v>0</v>
      </c>
      <c r="J28" s="2">
        <f>'Game 11'!I18</f>
        <v>0</v>
      </c>
      <c r="K28" s="2">
        <f>'Game 11'!J18</f>
        <v>0</v>
      </c>
      <c r="L28" s="2">
        <f>'Game 11'!K18</f>
        <v>0</v>
      </c>
      <c r="M28" s="5">
        <f>D28*7/C28</f>
        <v>14</v>
      </c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1" t="s">
        <v>13</v>
      </c>
      <c r="B30" s="2">
        <f>SUM(B26:B28)</f>
        <v>15</v>
      </c>
      <c r="C30" s="2">
        <f aca="true" t="shared" si="3" ref="C30:L30">SUM(C26:C28)</f>
        <v>61</v>
      </c>
      <c r="D30" s="2">
        <f t="shared" si="3"/>
        <v>167</v>
      </c>
      <c r="E30" s="2">
        <f t="shared" si="3"/>
        <v>14</v>
      </c>
      <c r="F30" s="2">
        <f t="shared" si="3"/>
        <v>35</v>
      </c>
      <c r="G30" s="2">
        <f t="shared" si="3"/>
        <v>7</v>
      </c>
      <c r="H30" s="2">
        <f t="shared" si="3"/>
        <v>3</v>
      </c>
      <c r="I30" s="2">
        <f t="shared" si="3"/>
        <v>7</v>
      </c>
      <c r="J30" s="2">
        <f t="shared" si="3"/>
        <v>6</v>
      </c>
      <c r="K30" s="2">
        <f t="shared" si="3"/>
        <v>0</v>
      </c>
      <c r="L30" s="2">
        <f t="shared" si="3"/>
        <v>1</v>
      </c>
      <c r="M30" s="5">
        <f>D30*7/C30</f>
        <v>19.16393442622951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8"/>
  <sheetViews>
    <sheetView workbookViewId="0" topLeftCell="A1">
      <selection activeCell="A1" sqref="A1:K18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26</v>
      </c>
      <c r="B2" s="2">
        <v>3</v>
      </c>
      <c r="C2" s="2">
        <v>1</v>
      </c>
      <c r="D2" s="2">
        <v>3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2.75">
      <c r="A3" s="2" t="s">
        <v>27</v>
      </c>
      <c r="B3" s="2">
        <v>3</v>
      </c>
      <c r="C3" s="2">
        <v>1</v>
      </c>
      <c r="D3" s="2">
        <v>3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2.75">
      <c r="A4" s="2" t="s">
        <v>28</v>
      </c>
      <c r="B4" s="2">
        <v>3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1</v>
      </c>
    </row>
    <row r="5" spans="1:11" ht="12.75">
      <c r="A5" s="2" t="s">
        <v>29</v>
      </c>
      <c r="B5" s="2">
        <v>3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</row>
    <row r="6" spans="1:11" ht="12.75">
      <c r="A6" s="2" t="s">
        <v>49</v>
      </c>
      <c r="B6" s="2">
        <v>3</v>
      </c>
      <c r="C6" s="2">
        <v>0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2.75">
      <c r="A7" s="2" t="s">
        <v>31</v>
      </c>
      <c r="B7" s="2">
        <v>3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0</v>
      </c>
    </row>
    <row r="8" spans="1:11" ht="12.75">
      <c r="A8" s="2" t="s">
        <v>32</v>
      </c>
      <c r="B8" s="2">
        <v>3</v>
      </c>
      <c r="C8" s="2">
        <v>0</v>
      </c>
      <c r="D8" s="2">
        <v>1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1</v>
      </c>
    </row>
    <row r="9" spans="1:11" ht="12.75">
      <c r="A9" s="2" t="s">
        <v>34</v>
      </c>
      <c r="B9" s="2">
        <v>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2.75">
      <c r="A10" s="2" t="s">
        <v>24</v>
      </c>
      <c r="B10" s="2">
        <v>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 t="s">
        <v>33</v>
      </c>
      <c r="B11" s="2">
        <v>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13</v>
      </c>
      <c r="B13" s="3">
        <f aca="true" t="shared" si="0" ref="B13:K13">SUM(B2:B11)</f>
        <v>27</v>
      </c>
      <c r="C13" s="3">
        <f t="shared" si="0"/>
        <v>3</v>
      </c>
      <c r="D13" s="3">
        <f t="shared" si="0"/>
        <v>9</v>
      </c>
      <c r="E13" s="3">
        <f t="shared" si="0"/>
        <v>1</v>
      </c>
      <c r="F13" s="3">
        <f t="shared" si="0"/>
        <v>1</v>
      </c>
      <c r="G13" s="3">
        <f t="shared" si="0"/>
        <v>0</v>
      </c>
      <c r="H13" s="3">
        <f t="shared" si="0"/>
        <v>0</v>
      </c>
      <c r="I13" s="3">
        <f t="shared" si="0"/>
        <v>1</v>
      </c>
      <c r="J13" s="3">
        <f t="shared" si="0"/>
        <v>0</v>
      </c>
      <c r="K13" s="3">
        <f t="shared" si="0"/>
        <v>3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1" t="s">
        <v>14</v>
      </c>
      <c r="B15" s="1" t="s">
        <v>15</v>
      </c>
      <c r="C15" s="1" t="s">
        <v>3</v>
      </c>
      <c r="D15" s="1" t="s">
        <v>7</v>
      </c>
      <c r="E15" s="1" t="s">
        <v>9</v>
      </c>
      <c r="F15" s="1" t="s">
        <v>21</v>
      </c>
      <c r="G15" s="1" t="s">
        <v>16</v>
      </c>
      <c r="H15" s="1" t="s">
        <v>17</v>
      </c>
      <c r="I15" s="1" t="s">
        <v>19</v>
      </c>
      <c r="J15" s="1" t="s">
        <v>22</v>
      </c>
      <c r="K15" s="1" t="s">
        <v>20</v>
      </c>
    </row>
    <row r="16" spans="1:11" ht="12.75">
      <c r="A16" s="2" t="s">
        <v>24</v>
      </c>
      <c r="B16" s="2">
        <v>6</v>
      </c>
      <c r="C16" s="2">
        <v>19</v>
      </c>
      <c r="D16" s="2">
        <v>3</v>
      </c>
      <c r="E16" s="2">
        <v>2</v>
      </c>
      <c r="F16" s="2">
        <v>0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 t="s">
        <v>13</v>
      </c>
      <c r="B18" s="3">
        <f aca="true" t="shared" si="1" ref="B18:K18">SUM(B16:B16)</f>
        <v>6</v>
      </c>
      <c r="C18" s="3">
        <f t="shared" si="1"/>
        <v>19</v>
      </c>
      <c r="D18" s="3">
        <f t="shared" si="1"/>
        <v>3</v>
      </c>
      <c r="E18" s="3">
        <f t="shared" si="1"/>
        <v>2</v>
      </c>
      <c r="F18" s="3">
        <f t="shared" si="1"/>
        <v>0</v>
      </c>
      <c r="G18" s="3">
        <f t="shared" si="1"/>
        <v>0</v>
      </c>
      <c r="H18" s="3">
        <f t="shared" si="1"/>
        <v>1</v>
      </c>
      <c r="I18" s="3">
        <f t="shared" si="1"/>
        <v>1</v>
      </c>
      <c r="J18" s="3">
        <f t="shared" si="1"/>
        <v>0</v>
      </c>
      <c r="K18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9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27</v>
      </c>
      <c r="B2" s="2">
        <v>5</v>
      </c>
      <c r="C2" s="2">
        <v>5</v>
      </c>
      <c r="D2" s="2">
        <v>5</v>
      </c>
      <c r="E2" s="2">
        <v>0</v>
      </c>
      <c r="F2" s="2">
        <v>1</v>
      </c>
      <c r="G2" s="2">
        <v>0</v>
      </c>
      <c r="H2" s="2">
        <v>0</v>
      </c>
      <c r="I2" s="2">
        <v>0</v>
      </c>
      <c r="J2" s="2">
        <v>0</v>
      </c>
      <c r="K2" s="2">
        <v>2</v>
      </c>
    </row>
    <row r="3" spans="1:11" ht="12.75">
      <c r="A3" s="2" t="s">
        <v>28</v>
      </c>
      <c r="B3" s="2">
        <v>5</v>
      </c>
      <c r="C3" s="2">
        <v>2</v>
      </c>
      <c r="D3" s="2">
        <v>4</v>
      </c>
      <c r="E3" s="2">
        <v>1</v>
      </c>
      <c r="F3" s="2">
        <v>1</v>
      </c>
      <c r="G3" s="2">
        <v>0</v>
      </c>
      <c r="H3" s="2">
        <v>0</v>
      </c>
      <c r="I3" s="2">
        <v>0</v>
      </c>
      <c r="J3" s="2">
        <v>0</v>
      </c>
      <c r="K3" s="2">
        <v>3</v>
      </c>
    </row>
    <row r="4" spans="1:11" ht="12.75">
      <c r="A4" s="2" t="s">
        <v>35</v>
      </c>
      <c r="B4" s="2">
        <v>5</v>
      </c>
      <c r="C4" s="2">
        <v>3</v>
      </c>
      <c r="D4" s="2">
        <v>4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</v>
      </c>
    </row>
    <row r="5" spans="1:11" ht="12.75">
      <c r="A5" s="2" t="s">
        <v>25</v>
      </c>
      <c r="B5" s="2">
        <v>5</v>
      </c>
      <c r="C5" s="2">
        <v>2</v>
      </c>
      <c r="D5" s="2">
        <v>3</v>
      </c>
      <c r="E5" s="2">
        <v>0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3</v>
      </c>
    </row>
    <row r="6" spans="1:11" ht="12.75">
      <c r="A6" s="2" t="s">
        <v>36</v>
      </c>
      <c r="B6" s="2">
        <v>5</v>
      </c>
      <c r="C6" s="2">
        <v>2</v>
      </c>
      <c r="D6" s="2">
        <v>4</v>
      </c>
      <c r="E6" s="2">
        <v>1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3</v>
      </c>
    </row>
    <row r="7" spans="1:11" ht="12.75">
      <c r="A7" s="2" t="s">
        <v>37</v>
      </c>
      <c r="B7" s="2">
        <v>5</v>
      </c>
      <c r="C7" s="2">
        <v>2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2</v>
      </c>
    </row>
    <row r="8" spans="1:11" ht="12.75">
      <c r="A8" s="2" t="s">
        <v>31</v>
      </c>
      <c r="B8" s="2">
        <v>5</v>
      </c>
      <c r="C8" s="2">
        <v>1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0</v>
      </c>
      <c r="K8" s="2">
        <v>0</v>
      </c>
    </row>
    <row r="9" spans="1:11" ht="12.75">
      <c r="A9" s="2" t="s">
        <v>24</v>
      </c>
      <c r="B9" s="2">
        <v>5</v>
      </c>
      <c r="C9" s="2">
        <v>2</v>
      </c>
      <c r="D9" s="2">
        <v>3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3</v>
      </c>
    </row>
    <row r="10" spans="1:11" ht="12.75">
      <c r="A10" s="2" t="s">
        <v>33</v>
      </c>
      <c r="B10" s="2">
        <v>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 t="s">
        <v>38</v>
      </c>
      <c r="B11" s="2">
        <v>2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1</v>
      </c>
    </row>
    <row r="12" spans="1:11" ht="12.75">
      <c r="A12" s="2" t="s">
        <v>26</v>
      </c>
      <c r="B12" s="2">
        <v>3</v>
      </c>
      <c r="C12" s="2">
        <v>3</v>
      </c>
      <c r="D12" s="2">
        <v>3</v>
      </c>
      <c r="E12" s="2">
        <v>0</v>
      </c>
      <c r="F12" s="2">
        <v>0</v>
      </c>
      <c r="G12" s="2">
        <v>2</v>
      </c>
      <c r="H12" s="2">
        <v>0</v>
      </c>
      <c r="I12" s="2">
        <v>0</v>
      </c>
      <c r="J12" s="2">
        <v>0</v>
      </c>
      <c r="K12" s="2">
        <v>4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 aca="true" t="shared" si="0" ref="B14:K14">SUM(B2:B12)</f>
        <v>49</v>
      </c>
      <c r="C14" s="3">
        <f t="shared" si="0"/>
        <v>23</v>
      </c>
      <c r="D14" s="3">
        <f t="shared" si="0"/>
        <v>29</v>
      </c>
      <c r="E14" s="3">
        <f t="shared" si="0"/>
        <v>3</v>
      </c>
      <c r="F14" s="3">
        <f t="shared" si="0"/>
        <v>3</v>
      </c>
      <c r="G14" s="3">
        <f t="shared" si="0"/>
        <v>3</v>
      </c>
      <c r="H14" s="3">
        <f t="shared" si="0"/>
        <v>1</v>
      </c>
      <c r="I14" s="3">
        <f t="shared" si="0"/>
        <v>1</v>
      </c>
      <c r="J14" s="3">
        <f t="shared" si="0"/>
        <v>1</v>
      </c>
      <c r="K14" s="3">
        <f t="shared" si="0"/>
        <v>23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24</v>
      </c>
      <c r="B17" s="2">
        <v>7</v>
      </c>
      <c r="C17" s="2">
        <v>13</v>
      </c>
      <c r="D17" s="2">
        <v>1</v>
      </c>
      <c r="E17" s="2">
        <v>2</v>
      </c>
      <c r="F17" s="2">
        <v>3</v>
      </c>
      <c r="G17" s="2">
        <v>1</v>
      </c>
      <c r="H17" s="2">
        <v>0</v>
      </c>
      <c r="I17" s="2">
        <v>1</v>
      </c>
      <c r="J17" s="2">
        <v>0</v>
      </c>
      <c r="K17" s="2"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13</v>
      </c>
      <c r="B19" s="3">
        <f aca="true" t="shared" si="1" ref="B19:K19">SUM(B17:B17)</f>
        <v>7</v>
      </c>
      <c r="C19" s="3">
        <f t="shared" si="1"/>
        <v>13</v>
      </c>
      <c r="D19" s="3">
        <f t="shared" si="1"/>
        <v>1</v>
      </c>
      <c r="E19" s="3">
        <f t="shared" si="1"/>
        <v>2</v>
      </c>
      <c r="F19" s="3">
        <f t="shared" si="1"/>
        <v>3</v>
      </c>
      <c r="G19" s="3">
        <f t="shared" si="1"/>
        <v>1</v>
      </c>
      <c r="H19" s="3">
        <f t="shared" si="1"/>
        <v>0</v>
      </c>
      <c r="I19" s="3">
        <f t="shared" si="1"/>
        <v>1</v>
      </c>
      <c r="J19" s="3">
        <f t="shared" si="1"/>
        <v>0</v>
      </c>
      <c r="K19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21"/>
  <sheetViews>
    <sheetView workbookViewId="0" topLeftCell="A1">
      <selection activeCell="N22" sqref="N22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26</v>
      </c>
      <c r="B2" s="2">
        <v>4</v>
      </c>
      <c r="C2" s="2">
        <v>1</v>
      </c>
      <c r="D2" s="2">
        <v>2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</row>
    <row r="3" spans="1:11" ht="12.75">
      <c r="A3" s="2" t="s">
        <v>27</v>
      </c>
      <c r="B3" s="2">
        <v>3</v>
      </c>
      <c r="C3" s="2">
        <v>2</v>
      </c>
      <c r="D3" s="2">
        <v>2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1</v>
      </c>
      <c r="K3" s="2">
        <v>1</v>
      </c>
    </row>
    <row r="4" spans="1:11" ht="12.75">
      <c r="A4" s="2" t="s">
        <v>42</v>
      </c>
      <c r="B4" s="2">
        <v>4</v>
      </c>
      <c r="C4" s="2">
        <v>1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</v>
      </c>
    </row>
    <row r="5" spans="1:11" ht="12.75">
      <c r="A5" s="2" t="s">
        <v>39</v>
      </c>
      <c r="B5" s="2">
        <v>3</v>
      </c>
      <c r="C5" s="2">
        <v>2</v>
      </c>
      <c r="D5" s="2">
        <v>3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</row>
    <row r="6" spans="1:11" ht="12.75">
      <c r="A6" s="2" t="s">
        <v>32</v>
      </c>
      <c r="B6" s="2">
        <v>3</v>
      </c>
      <c r="C6" s="2">
        <v>1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</v>
      </c>
    </row>
    <row r="7" spans="1:11" ht="12.75">
      <c r="A7" s="2" t="s">
        <v>37</v>
      </c>
      <c r="B7" s="2">
        <v>3</v>
      </c>
      <c r="C7" s="2">
        <v>1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12.75">
      <c r="A8" s="2" t="s">
        <v>40</v>
      </c>
      <c r="B8" s="2">
        <v>3</v>
      </c>
      <c r="C8" s="2">
        <v>1</v>
      </c>
      <c r="D8" s="2">
        <v>3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2</v>
      </c>
    </row>
    <row r="9" spans="1:11" ht="12.75">
      <c r="A9" s="2" t="s">
        <v>31</v>
      </c>
      <c r="B9" s="2">
        <v>3</v>
      </c>
      <c r="C9" s="2">
        <v>2</v>
      </c>
      <c r="D9" s="2">
        <v>1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3</v>
      </c>
    </row>
    <row r="10" spans="1:11" ht="12.75">
      <c r="A10" s="2" t="s">
        <v>41</v>
      </c>
      <c r="B10" s="2">
        <v>3</v>
      </c>
      <c r="C10" s="2">
        <v>1</v>
      </c>
      <c r="D10" s="2">
        <v>2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2</v>
      </c>
    </row>
    <row r="11" spans="1:11" ht="12.75">
      <c r="A11" s="2" t="s">
        <v>24</v>
      </c>
      <c r="B11" s="2">
        <v>3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>
      <c r="A12" s="2" t="s">
        <v>33</v>
      </c>
      <c r="B12" s="2">
        <v>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</row>
    <row r="13" spans="1:11" ht="12.75">
      <c r="A13" s="2" t="s">
        <v>34</v>
      </c>
      <c r="B13" s="2">
        <v>2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 t="s">
        <v>13</v>
      </c>
      <c r="B15" s="3">
        <f aca="true" t="shared" si="0" ref="B15:K15">SUM(B2:B13)</f>
        <v>37</v>
      </c>
      <c r="C15" s="3">
        <f t="shared" si="0"/>
        <v>13</v>
      </c>
      <c r="D15" s="3">
        <f t="shared" si="0"/>
        <v>18</v>
      </c>
      <c r="E15" s="3">
        <f t="shared" si="0"/>
        <v>4</v>
      </c>
      <c r="F15" s="3">
        <f t="shared" si="0"/>
        <v>0</v>
      </c>
      <c r="G15" s="3">
        <f t="shared" si="0"/>
        <v>0</v>
      </c>
      <c r="H15" s="3">
        <f t="shared" si="0"/>
        <v>1</v>
      </c>
      <c r="I15" s="3">
        <f t="shared" si="0"/>
        <v>0</v>
      </c>
      <c r="J15" s="3">
        <f t="shared" si="0"/>
        <v>1</v>
      </c>
      <c r="K15" s="3">
        <f t="shared" si="0"/>
        <v>13</v>
      </c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1" t="s">
        <v>14</v>
      </c>
      <c r="B17" s="1" t="s">
        <v>15</v>
      </c>
      <c r="C17" s="1" t="s">
        <v>3</v>
      </c>
      <c r="D17" s="1" t="s">
        <v>7</v>
      </c>
      <c r="E17" s="1" t="s">
        <v>9</v>
      </c>
      <c r="F17" s="1" t="s">
        <v>21</v>
      </c>
      <c r="G17" s="1" t="s">
        <v>16</v>
      </c>
      <c r="H17" s="1" t="s">
        <v>17</v>
      </c>
      <c r="I17" s="1" t="s">
        <v>19</v>
      </c>
      <c r="J17" s="1" t="s">
        <v>22</v>
      </c>
      <c r="K17" s="1" t="s">
        <v>20</v>
      </c>
    </row>
    <row r="18" spans="1:11" ht="12.75">
      <c r="A18" s="2" t="s">
        <v>24</v>
      </c>
      <c r="B18" s="2">
        <v>6</v>
      </c>
      <c r="C18" s="2">
        <v>18</v>
      </c>
      <c r="D18" s="2">
        <v>0</v>
      </c>
      <c r="E18" s="2">
        <v>6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</row>
    <row r="19" spans="1:11" ht="12.75">
      <c r="A19" s="2" t="s">
        <v>31</v>
      </c>
      <c r="B19" s="2">
        <v>1</v>
      </c>
      <c r="C19" s="2">
        <v>1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 t="s">
        <v>13</v>
      </c>
      <c r="B21" s="3">
        <f>SUM(B18:B19)</f>
        <v>7</v>
      </c>
      <c r="C21" s="3">
        <f aca="true" t="shared" si="1" ref="C21:K21">SUM(C18:C19)</f>
        <v>19</v>
      </c>
      <c r="D21" s="3">
        <f t="shared" si="1"/>
        <v>0</v>
      </c>
      <c r="E21" s="3">
        <f t="shared" si="1"/>
        <v>7</v>
      </c>
      <c r="F21" s="3">
        <f t="shared" si="1"/>
        <v>1</v>
      </c>
      <c r="G21" s="3">
        <f t="shared" si="1"/>
        <v>0</v>
      </c>
      <c r="H21" s="3">
        <f t="shared" si="1"/>
        <v>1</v>
      </c>
      <c r="I21" s="3">
        <f t="shared" si="1"/>
        <v>0</v>
      </c>
      <c r="J21" s="3">
        <f t="shared" si="1"/>
        <v>0</v>
      </c>
      <c r="K21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9"/>
  <sheetViews>
    <sheetView workbookViewId="0" topLeftCell="A1">
      <selection activeCell="E21" sqref="E21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26</v>
      </c>
      <c r="B2" s="2">
        <v>4</v>
      </c>
      <c r="C2" s="2">
        <v>4</v>
      </c>
      <c r="D2" s="2">
        <v>4</v>
      </c>
      <c r="E2" s="2">
        <v>0</v>
      </c>
      <c r="F2" s="2">
        <v>1</v>
      </c>
      <c r="G2" s="2">
        <v>1</v>
      </c>
      <c r="H2" s="2">
        <v>0</v>
      </c>
      <c r="I2" s="2">
        <v>0</v>
      </c>
      <c r="J2" s="2">
        <v>0</v>
      </c>
      <c r="K2" s="2">
        <v>3</v>
      </c>
    </row>
    <row r="3" spans="1:11" ht="12.75">
      <c r="A3" s="2" t="s">
        <v>27</v>
      </c>
      <c r="B3" s="2">
        <v>4</v>
      </c>
      <c r="C3" s="2">
        <v>3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</row>
    <row r="4" spans="1:11" ht="12.75">
      <c r="A4" s="2" t="s">
        <v>35</v>
      </c>
      <c r="B4" s="2">
        <v>3</v>
      </c>
      <c r="C4" s="2">
        <v>3</v>
      </c>
      <c r="D4" s="2">
        <v>3</v>
      </c>
      <c r="E4" s="2">
        <v>1</v>
      </c>
      <c r="F4" s="2">
        <v>1</v>
      </c>
      <c r="G4" s="2">
        <v>0</v>
      </c>
      <c r="H4" s="2">
        <v>0</v>
      </c>
      <c r="I4" s="2">
        <v>0</v>
      </c>
      <c r="J4" s="2">
        <v>1</v>
      </c>
      <c r="K4" s="2">
        <v>5</v>
      </c>
    </row>
    <row r="5" spans="1:11" ht="12.75">
      <c r="A5" s="2" t="s">
        <v>39</v>
      </c>
      <c r="B5" s="2">
        <v>4</v>
      </c>
      <c r="C5" s="2">
        <v>4</v>
      </c>
      <c r="D5" s="2">
        <v>4</v>
      </c>
      <c r="E5" s="2">
        <v>3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4</v>
      </c>
    </row>
    <row r="6" spans="1:11" ht="12.75">
      <c r="A6" s="2" t="s">
        <v>37</v>
      </c>
      <c r="B6" s="2">
        <v>4</v>
      </c>
      <c r="C6" s="2">
        <v>3</v>
      </c>
      <c r="D6" s="2">
        <v>4</v>
      </c>
      <c r="E6" s="2">
        <v>2</v>
      </c>
      <c r="F6" s="2">
        <v>1</v>
      </c>
      <c r="G6" s="2">
        <v>1</v>
      </c>
      <c r="H6" s="2">
        <v>0</v>
      </c>
      <c r="I6" s="2">
        <v>0</v>
      </c>
      <c r="J6" s="2">
        <v>0</v>
      </c>
      <c r="K6" s="2">
        <v>5</v>
      </c>
    </row>
    <row r="7" spans="1:11" ht="12.75">
      <c r="A7" s="2" t="s">
        <v>25</v>
      </c>
      <c r="B7" s="2">
        <v>4</v>
      </c>
      <c r="C7" s="2">
        <v>2</v>
      </c>
      <c r="D7" s="2">
        <v>3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2</v>
      </c>
    </row>
    <row r="8" spans="1:11" ht="12.75">
      <c r="A8" s="2" t="s">
        <v>31</v>
      </c>
      <c r="B8" s="2">
        <v>3</v>
      </c>
      <c r="C8" s="2">
        <v>0</v>
      </c>
      <c r="D8" s="2">
        <v>1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0</v>
      </c>
    </row>
    <row r="9" spans="1:11" ht="12.75">
      <c r="A9" s="2" t="s">
        <v>42</v>
      </c>
      <c r="B9" s="2">
        <v>4</v>
      </c>
      <c r="C9" s="2">
        <v>2</v>
      </c>
      <c r="D9" s="2">
        <v>3</v>
      </c>
      <c r="E9" s="2">
        <v>2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3</v>
      </c>
    </row>
    <row r="10" spans="1:11" ht="12.75">
      <c r="A10" s="2" t="s">
        <v>43</v>
      </c>
      <c r="B10" s="2">
        <v>4</v>
      </c>
      <c r="C10" s="2">
        <v>1</v>
      </c>
      <c r="D10" s="2">
        <v>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</row>
    <row r="11" spans="1:11" ht="12.75">
      <c r="A11" s="2" t="s">
        <v>24</v>
      </c>
      <c r="B11" s="2">
        <v>3</v>
      </c>
      <c r="C11" s="2">
        <v>0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>
      <c r="A12" s="2" t="s">
        <v>33</v>
      </c>
      <c r="B12" s="2">
        <v>3</v>
      </c>
      <c r="C12" s="2">
        <v>1</v>
      </c>
      <c r="D12" s="2">
        <v>2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 aca="true" t="shared" si="0" ref="B14:K14">SUM(B2:B12)</f>
        <v>40</v>
      </c>
      <c r="C14" s="3">
        <f t="shared" si="0"/>
        <v>23</v>
      </c>
      <c r="D14" s="3">
        <f t="shared" si="0"/>
        <v>29</v>
      </c>
      <c r="E14" s="3">
        <f t="shared" si="0"/>
        <v>9</v>
      </c>
      <c r="F14" s="3">
        <f t="shared" si="0"/>
        <v>4</v>
      </c>
      <c r="G14" s="3">
        <f t="shared" si="0"/>
        <v>3</v>
      </c>
      <c r="H14" s="3">
        <f t="shared" si="0"/>
        <v>1</v>
      </c>
      <c r="I14" s="3">
        <f t="shared" si="0"/>
        <v>1</v>
      </c>
      <c r="J14" s="3">
        <f t="shared" si="0"/>
        <v>1</v>
      </c>
      <c r="K14" s="3">
        <f t="shared" si="0"/>
        <v>23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31</v>
      </c>
      <c r="B17" s="2">
        <v>5</v>
      </c>
      <c r="C17" s="2">
        <v>11</v>
      </c>
      <c r="D17" s="2">
        <v>1</v>
      </c>
      <c r="E17" s="2">
        <v>0</v>
      </c>
      <c r="F17" s="2">
        <v>1</v>
      </c>
      <c r="G17" s="2">
        <v>1</v>
      </c>
      <c r="H17" s="2">
        <v>0</v>
      </c>
      <c r="I17" s="2">
        <v>1</v>
      </c>
      <c r="J17" s="2">
        <v>0</v>
      </c>
      <c r="K17" s="2"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13</v>
      </c>
      <c r="B19" s="3">
        <f aca="true" t="shared" si="1" ref="B19:K19">SUM(B17:B17)</f>
        <v>5</v>
      </c>
      <c r="C19" s="3">
        <f t="shared" si="1"/>
        <v>11</v>
      </c>
      <c r="D19" s="3">
        <f t="shared" si="1"/>
        <v>1</v>
      </c>
      <c r="E19" s="3">
        <f t="shared" si="1"/>
        <v>0</v>
      </c>
      <c r="F19" s="3">
        <f t="shared" si="1"/>
        <v>1</v>
      </c>
      <c r="G19" s="3">
        <f t="shared" si="1"/>
        <v>1</v>
      </c>
      <c r="H19" s="3">
        <f t="shared" si="1"/>
        <v>0</v>
      </c>
      <c r="I19" s="3">
        <f t="shared" si="1"/>
        <v>1</v>
      </c>
      <c r="J19" s="3">
        <f t="shared" si="1"/>
        <v>0</v>
      </c>
      <c r="K19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4"/>
  <sheetViews>
    <sheetView workbookViewId="0" topLeftCell="A1">
      <selection activeCell="M30" sqref="M30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0"/>
  <sheetViews>
    <sheetView workbookViewId="0" topLeftCell="A1">
      <selection activeCell="B12" sqref="B12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26</v>
      </c>
      <c r="B2" s="2">
        <v>4</v>
      </c>
      <c r="C2" s="2">
        <v>3</v>
      </c>
      <c r="D2" s="2">
        <v>4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2</v>
      </c>
    </row>
    <row r="3" spans="1:11" ht="12.75">
      <c r="A3" s="2" t="s">
        <v>27</v>
      </c>
      <c r="B3" s="2">
        <v>4</v>
      </c>
      <c r="C3" s="2">
        <v>3</v>
      </c>
      <c r="D3" s="2">
        <v>3</v>
      </c>
      <c r="E3" s="2">
        <v>0</v>
      </c>
      <c r="F3" s="2">
        <v>0</v>
      </c>
      <c r="G3" s="2">
        <v>1</v>
      </c>
      <c r="H3" s="2">
        <v>0</v>
      </c>
      <c r="I3" s="2">
        <v>0</v>
      </c>
      <c r="J3" s="2">
        <v>0</v>
      </c>
      <c r="K3" s="2">
        <v>3</v>
      </c>
    </row>
    <row r="4" spans="1:11" ht="12.75">
      <c r="A4" s="2" t="s">
        <v>37</v>
      </c>
      <c r="B4" s="2">
        <v>4</v>
      </c>
      <c r="C4" s="2">
        <v>2</v>
      </c>
      <c r="D4" s="2">
        <v>2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</v>
      </c>
    </row>
    <row r="5" spans="1:11" ht="12.75">
      <c r="A5" s="2" t="s">
        <v>35</v>
      </c>
      <c r="B5" s="2">
        <v>3</v>
      </c>
      <c r="C5" s="2">
        <v>1</v>
      </c>
      <c r="D5" s="2">
        <v>3</v>
      </c>
      <c r="E5" s="2">
        <v>1</v>
      </c>
      <c r="F5" s="2">
        <v>1</v>
      </c>
      <c r="G5" s="2">
        <v>0</v>
      </c>
      <c r="H5" s="2">
        <v>0</v>
      </c>
      <c r="I5" s="2">
        <v>0</v>
      </c>
      <c r="J5" s="2">
        <v>1</v>
      </c>
      <c r="K5" s="2">
        <v>3</v>
      </c>
    </row>
    <row r="6" spans="1:11" ht="12.75">
      <c r="A6" s="2" t="s">
        <v>32</v>
      </c>
      <c r="B6" s="2">
        <v>4</v>
      </c>
      <c r="C6" s="2">
        <v>1</v>
      </c>
      <c r="D6" s="2">
        <v>2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2</v>
      </c>
    </row>
    <row r="7" spans="1:11" ht="12.75">
      <c r="A7" s="2" t="s">
        <v>42</v>
      </c>
      <c r="B7" s="2">
        <v>4</v>
      </c>
      <c r="C7" s="2">
        <v>2</v>
      </c>
      <c r="D7" s="2">
        <v>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</row>
    <row r="8" spans="1:11" ht="12.75">
      <c r="A8" s="2" t="s">
        <v>31</v>
      </c>
      <c r="B8" s="2">
        <v>2</v>
      </c>
      <c r="C8" s="2">
        <v>2</v>
      </c>
      <c r="D8" s="2">
        <v>1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1</v>
      </c>
    </row>
    <row r="9" spans="1:11" ht="12.75">
      <c r="A9" s="2" t="s">
        <v>25</v>
      </c>
      <c r="B9" s="2">
        <v>2</v>
      </c>
      <c r="C9" s="2">
        <v>2</v>
      </c>
      <c r="D9" s="2">
        <v>2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2</v>
      </c>
    </row>
    <row r="10" spans="1:11" ht="12.75">
      <c r="A10" s="2" t="s">
        <v>33</v>
      </c>
      <c r="B10" s="2">
        <v>2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1</v>
      </c>
    </row>
    <row r="11" spans="1:11" ht="12.75">
      <c r="A11" s="2" t="s">
        <v>24</v>
      </c>
      <c r="B11" s="2">
        <v>3</v>
      </c>
      <c r="C11" s="2">
        <v>2</v>
      </c>
      <c r="D11" s="2">
        <v>2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2</v>
      </c>
    </row>
    <row r="12" spans="1:11" ht="12.75">
      <c r="A12" s="2" t="s">
        <v>34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2</v>
      </c>
      <c r="I12" s="2">
        <v>0</v>
      </c>
      <c r="J12" s="2">
        <v>0</v>
      </c>
      <c r="K12" s="2">
        <v>0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 aca="true" t="shared" si="0" ref="B14:K14">SUM(B2:B12)</f>
        <v>33</v>
      </c>
      <c r="C14" s="3">
        <f t="shared" si="0"/>
        <v>19</v>
      </c>
      <c r="D14" s="3">
        <f t="shared" si="0"/>
        <v>23</v>
      </c>
      <c r="E14" s="3">
        <f t="shared" si="0"/>
        <v>5</v>
      </c>
      <c r="F14" s="3">
        <f t="shared" si="0"/>
        <v>2</v>
      </c>
      <c r="G14" s="3">
        <f t="shared" si="0"/>
        <v>1</v>
      </c>
      <c r="H14" s="3">
        <f t="shared" si="0"/>
        <v>3</v>
      </c>
      <c r="I14" s="3">
        <f t="shared" si="0"/>
        <v>0</v>
      </c>
      <c r="J14" s="3">
        <f t="shared" si="0"/>
        <v>3</v>
      </c>
      <c r="K14" s="3">
        <f t="shared" si="0"/>
        <v>19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31</v>
      </c>
      <c r="B17" s="2">
        <v>3</v>
      </c>
      <c r="C17" s="2">
        <v>3</v>
      </c>
      <c r="D17" s="2">
        <v>1</v>
      </c>
      <c r="E17" s="2">
        <v>2</v>
      </c>
      <c r="F17" s="2">
        <v>1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</row>
    <row r="18" spans="1:11" ht="12.75">
      <c r="A18" s="2" t="s">
        <v>24</v>
      </c>
      <c r="B18" s="2">
        <v>2</v>
      </c>
      <c r="C18" s="2">
        <v>4</v>
      </c>
      <c r="D18" s="2">
        <v>1</v>
      </c>
      <c r="E18" s="2">
        <v>1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 t="s">
        <v>13</v>
      </c>
      <c r="B20" s="3">
        <f>SUM(B17:B18)</f>
        <v>5</v>
      </c>
      <c r="C20" s="3">
        <f aca="true" t="shared" si="1" ref="C20:K20">SUM(C17:C18)</f>
        <v>7</v>
      </c>
      <c r="D20" s="3">
        <f t="shared" si="1"/>
        <v>2</v>
      </c>
      <c r="E20" s="3">
        <f t="shared" si="1"/>
        <v>3</v>
      </c>
      <c r="F20" s="3">
        <f t="shared" si="1"/>
        <v>2</v>
      </c>
      <c r="G20" s="3">
        <f t="shared" si="1"/>
        <v>1</v>
      </c>
      <c r="H20" s="3">
        <f t="shared" si="1"/>
        <v>0</v>
      </c>
      <c r="I20" s="3">
        <f t="shared" si="1"/>
        <v>0</v>
      </c>
      <c r="J20" s="3">
        <f t="shared" si="1"/>
        <v>0</v>
      </c>
      <c r="K20" s="3">
        <f t="shared" si="1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20"/>
  <sheetViews>
    <sheetView workbookViewId="0" topLeftCell="A1">
      <selection activeCell="B20" sqref="B20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27</v>
      </c>
      <c r="B2" s="2">
        <v>5</v>
      </c>
      <c r="C2" s="2">
        <v>2</v>
      </c>
      <c r="D2" s="2">
        <v>2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2</v>
      </c>
    </row>
    <row r="3" spans="1:11" ht="12.75">
      <c r="A3" s="2" t="s">
        <v>37</v>
      </c>
      <c r="B3" s="2">
        <v>5</v>
      </c>
      <c r="C3" s="2">
        <v>3</v>
      </c>
      <c r="D3" s="2">
        <v>3</v>
      </c>
      <c r="E3" s="2">
        <v>2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2</v>
      </c>
    </row>
    <row r="4" spans="1:11" ht="12.75">
      <c r="A4" s="2" t="s">
        <v>39</v>
      </c>
      <c r="B4" s="2">
        <v>5</v>
      </c>
      <c r="C4" s="2">
        <v>4</v>
      </c>
      <c r="D4" s="2">
        <v>4</v>
      </c>
      <c r="E4" s="2">
        <v>0</v>
      </c>
      <c r="F4" s="2">
        <v>1</v>
      </c>
      <c r="G4" s="2">
        <v>1</v>
      </c>
      <c r="H4" s="2">
        <v>0</v>
      </c>
      <c r="I4" s="2">
        <v>0</v>
      </c>
      <c r="J4" s="2">
        <v>0</v>
      </c>
      <c r="K4" s="2">
        <v>6</v>
      </c>
    </row>
    <row r="5" spans="1:11" ht="12.75">
      <c r="A5" s="2" t="s">
        <v>35</v>
      </c>
      <c r="B5" s="2">
        <v>5</v>
      </c>
      <c r="C5" s="2">
        <v>3</v>
      </c>
      <c r="D5" s="2">
        <v>5</v>
      </c>
      <c r="E5" s="2">
        <v>1</v>
      </c>
      <c r="F5" s="2">
        <v>2</v>
      </c>
      <c r="G5" s="2">
        <v>1</v>
      </c>
      <c r="H5" s="2">
        <v>0</v>
      </c>
      <c r="I5" s="2">
        <v>0</v>
      </c>
      <c r="J5" s="2">
        <v>0</v>
      </c>
      <c r="K5" s="2">
        <v>3</v>
      </c>
    </row>
    <row r="6" spans="1:11" ht="12.75">
      <c r="A6" s="2" t="s">
        <v>32</v>
      </c>
      <c r="B6" s="2">
        <v>5</v>
      </c>
      <c r="C6" s="2">
        <v>1</v>
      </c>
      <c r="D6" s="2">
        <v>4</v>
      </c>
      <c r="E6" s="2">
        <v>1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3</v>
      </c>
    </row>
    <row r="7" spans="1:11" ht="12.75">
      <c r="A7" s="2" t="s">
        <v>42</v>
      </c>
      <c r="B7" s="2">
        <v>4</v>
      </c>
      <c r="C7" s="2">
        <v>1</v>
      </c>
      <c r="D7" s="2">
        <v>1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1</v>
      </c>
    </row>
    <row r="8" spans="1:11" ht="12.75">
      <c r="A8" s="2" t="s">
        <v>45</v>
      </c>
      <c r="B8" s="2">
        <v>4</v>
      </c>
      <c r="C8" s="2">
        <v>0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</v>
      </c>
    </row>
    <row r="9" spans="1:11" ht="12.75">
      <c r="A9" s="2" t="s">
        <v>25</v>
      </c>
      <c r="B9" s="2">
        <v>4</v>
      </c>
      <c r="C9" s="2">
        <v>1</v>
      </c>
      <c r="D9" s="2">
        <v>2</v>
      </c>
      <c r="E9" s="2">
        <v>2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2.75">
      <c r="A10" s="2" t="s">
        <v>34</v>
      </c>
      <c r="B10" s="2">
        <v>3</v>
      </c>
      <c r="C10" s="2">
        <v>1</v>
      </c>
      <c r="D10" s="2">
        <v>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</row>
    <row r="11" spans="1:11" ht="12.75">
      <c r="A11" s="2" t="s">
        <v>24</v>
      </c>
      <c r="B11" s="2">
        <v>3</v>
      </c>
      <c r="C11" s="2">
        <v>2</v>
      </c>
      <c r="D11" s="2">
        <v>2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1</v>
      </c>
    </row>
    <row r="12" spans="1:11" ht="12.75">
      <c r="A12" s="2" t="s">
        <v>31</v>
      </c>
      <c r="B12" s="2">
        <v>3</v>
      </c>
      <c r="C12" s="2">
        <v>2</v>
      </c>
      <c r="D12" s="2">
        <v>1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 aca="true" t="shared" si="0" ref="B14:K14">SUM(B2:B12)</f>
        <v>46</v>
      </c>
      <c r="C14" s="3">
        <f t="shared" si="0"/>
        <v>20</v>
      </c>
      <c r="D14" s="3">
        <f t="shared" si="0"/>
        <v>27</v>
      </c>
      <c r="E14" s="3">
        <f t="shared" si="0"/>
        <v>8</v>
      </c>
      <c r="F14" s="3">
        <f t="shared" si="0"/>
        <v>5</v>
      </c>
      <c r="G14" s="3">
        <f t="shared" si="0"/>
        <v>2</v>
      </c>
      <c r="H14" s="3">
        <f t="shared" si="0"/>
        <v>1</v>
      </c>
      <c r="I14" s="3">
        <f t="shared" si="0"/>
        <v>0</v>
      </c>
      <c r="J14" s="3">
        <f t="shared" si="0"/>
        <v>2</v>
      </c>
      <c r="K14" s="3">
        <f t="shared" si="0"/>
        <v>20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31</v>
      </c>
      <c r="B17" s="2">
        <v>5</v>
      </c>
      <c r="C17" s="2">
        <v>21</v>
      </c>
      <c r="D17" s="2">
        <v>3</v>
      </c>
      <c r="E17" s="2">
        <v>1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</row>
    <row r="18" spans="1:11" ht="12.75">
      <c r="A18" s="2" t="s">
        <v>24</v>
      </c>
      <c r="B18" s="2">
        <v>1</v>
      </c>
      <c r="C18" s="2"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 t="s">
        <v>13</v>
      </c>
      <c r="B20" s="3">
        <f aca="true" t="shared" si="1" ref="B20:K20">SUM(B17:B18)</f>
        <v>6</v>
      </c>
      <c r="C20" s="3">
        <f t="shared" si="1"/>
        <v>22</v>
      </c>
      <c r="D20" s="3">
        <f t="shared" si="1"/>
        <v>3</v>
      </c>
      <c r="E20" s="3">
        <f t="shared" si="1"/>
        <v>1</v>
      </c>
      <c r="F20" s="3">
        <f t="shared" si="1"/>
        <v>0</v>
      </c>
      <c r="G20" s="3">
        <f t="shared" si="1"/>
        <v>0</v>
      </c>
      <c r="H20" s="3">
        <f t="shared" si="1"/>
        <v>1</v>
      </c>
      <c r="I20" s="3">
        <f t="shared" si="1"/>
        <v>0</v>
      </c>
      <c r="J20" s="3">
        <f t="shared" si="1"/>
        <v>0</v>
      </c>
      <c r="K20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19"/>
  <sheetViews>
    <sheetView workbookViewId="0" topLeftCell="A1">
      <selection activeCell="B14" sqref="B14"/>
    </sheetView>
  </sheetViews>
  <sheetFormatPr defaultColWidth="9.140625" defaultRowHeight="12.75"/>
  <cols>
    <col min="1" max="1" width="12.7109375" style="0" customWidth="1"/>
    <col min="2" max="11" width="6.7109375" style="0" customWidth="1"/>
  </cols>
  <sheetData>
    <row r="1" spans="1:11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9</v>
      </c>
      <c r="I1" s="1" t="s">
        <v>10</v>
      </c>
      <c r="J1" s="1" t="s">
        <v>8</v>
      </c>
      <c r="K1" s="1" t="s">
        <v>11</v>
      </c>
    </row>
    <row r="2" spans="1:11" ht="12.75">
      <c r="A2" s="2" t="s">
        <v>26</v>
      </c>
      <c r="B2" s="2">
        <v>3</v>
      </c>
      <c r="C2" s="2">
        <v>2</v>
      </c>
      <c r="D2" s="2">
        <v>3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1</v>
      </c>
      <c r="K2" s="2">
        <v>3</v>
      </c>
    </row>
    <row r="3" spans="1:11" ht="12.75">
      <c r="A3" s="2" t="s">
        <v>27</v>
      </c>
      <c r="B3" s="2">
        <v>4</v>
      </c>
      <c r="C3" s="2">
        <v>1</v>
      </c>
      <c r="D3" s="2">
        <v>3</v>
      </c>
      <c r="E3" s="2">
        <v>2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2</v>
      </c>
    </row>
    <row r="4" spans="1:11" ht="12.75">
      <c r="A4" s="2" t="s">
        <v>39</v>
      </c>
      <c r="B4" s="2">
        <v>4</v>
      </c>
      <c r="C4" s="2">
        <v>1</v>
      </c>
      <c r="D4" s="2">
        <v>2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2</v>
      </c>
    </row>
    <row r="5" spans="1:11" ht="12.75">
      <c r="A5" s="2" t="s">
        <v>35</v>
      </c>
      <c r="B5" s="2">
        <v>4</v>
      </c>
      <c r="C5" s="2">
        <v>1</v>
      </c>
      <c r="D5" s="2">
        <v>2</v>
      </c>
      <c r="E5" s="2">
        <v>2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</v>
      </c>
    </row>
    <row r="6" spans="1:11" ht="12.75">
      <c r="A6" s="2" t="s">
        <v>32</v>
      </c>
      <c r="B6" s="2">
        <v>4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2.75">
      <c r="A7" s="2" t="s">
        <v>42</v>
      </c>
      <c r="B7" s="2">
        <v>4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</row>
    <row r="8" spans="1:11" ht="12.75">
      <c r="A8" s="2" t="s">
        <v>33</v>
      </c>
      <c r="B8" s="2">
        <v>4</v>
      </c>
      <c r="C8" s="2">
        <v>1</v>
      </c>
      <c r="D8" s="2">
        <v>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ht="12.75">
      <c r="A9" s="2" t="s">
        <v>25</v>
      </c>
      <c r="B9" s="2">
        <v>4</v>
      </c>
      <c r="C9" s="2">
        <v>1</v>
      </c>
      <c r="D9" s="2">
        <v>2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ht="12.75">
      <c r="A10" s="2" t="s">
        <v>34</v>
      </c>
      <c r="B10" s="2">
        <v>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>
      <c r="A11" s="2" t="s">
        <v>24</v>
      </c>
      <c r="B11" s="2">
        <v>4</v>
      </c>
      <c r="C11" s="2">
        <v>3</v>
      </c>
      <c r="D11" s="2">
        <v>3</v>
      </c>
      <c r="E11" s="2">
        <v>2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2</v>
      </c>
    </row>
    <row r="12" spans="1:11" ht="12.75">
      <c r="A12" s="2" t="s">
        <v>31</v>
      </c>
      <c r="B12" s="2">
        <v>3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13</v>
      </c>
      <c r="B14" s="3">
        <f aca="true" t="shared" si="0" ref="B14:K14">SUM(B2:B12)</f>
        <v>42</v>
      </c>
      <c r="C14" s="3">
        <f t="shared" si="0"/>
        <v>11</v>
      </c>
      <c r="D14" s="3">
        <f t="shared" si="0"/>
        <v>19</v>
      </c>
      <c r="E14" s="3">
        <f t="shared" si="0"/>
        <v>9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1</v>
      </c>
      <c r="J14" s="3">
        <f t="shared" si="0"/>
        <v>2</v>
      </c>
      <c r="K14" s="3">
        <f t="shared" si="0"/>
        <v>11</v>
      </c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1" t="s">
        <v>14</v>
      </c>
      <c r="B16" s="1" t="s">
        <v>15</v>
      </c>
      <c r="C16" s="1" t="s">
        <v>3</v>
      </c>
      <c r="D16" s="1" t="s">
        <v>7</v>
      </c>
      <c r="E16" s="1" t="s">
        <v>9</v>
      </c>
      <c r="F16" s="1" t="s">
        <v>21</v>
      </c>
      <c r="G16" s="1" t="s">
        <v>16</v>
      </c>
      <c r="H16" s="1" t="s">
        <v>17</v>
      </c>
      <c r="I16" s="1" t="s">
        <v>19</v>
      </c>
      <c r="J16" s="1" t="s">
        <v>22</v>
      </c>
      <c r="K16" s="1" t="s">
        <v>20</v>
      </c>
    </row>
    <row r="17" spans="1:11" ht="12.75">
      <c r="A17" s="2" t="s">
        <v>31</v>
      </c>
      <c r="B17" s="2">
        <v>8</v>
      </c>
      <c r="C17" s="2">
        <v>12</v>
      </c>
      <c r="D17" s="2">
        <v>1</v>
      </c>
      <c r="E17" s="2">
        <v>8</v>
      </c>
      <c r="F17" s="2">
        <v>0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13</v>
      </c>
      <c r="B19" s="3">
        <f aca="true" t="shared" si="1" ref="B19:K19">SUM(B17:B17)</f>
        <v>8</v>
      </c>
      <c r="C19" s="3">
        <f t="shared" si="1"/>
        <v>12</v>
      </c>
      <c r="D19" s="3">
        <f t="shared" si="1"/>
        <v>1</v>
      </c>
      <c r="E19" s="3">
        <f t="shared" si="1"/>
        <v>8</v>
      </c>
      <c r="F19" s="3">
        <f t="shared" si="1"/>
        <v>0</v>
      </c>
      <c r="G19" s="3">
        <f t="shared" si="1"/>
        <v>0</v>
      </c>
      <c r="H19" s="3">
        <f t="shared" si="1"/>
        <v>1</v>
      </c>
      <c r="I19" s="3">
        <f t="shared" si="1"/>
        <v>1</v>
      </c>
      <c r="J19" s="3">
        <f t="shared" si="1"/>
        <v>0</v>
      </c>
      <c r="K19" s="3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GDAIS - C2S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rlpalma</dc:creator>
  <cp:keywords/>
  <dc:description/>
  <cp:lastModifiedBy> </cp:lastModifiedBy>
  <dcterms:created xsi:type="dcterms:W3CDTF">2004-06-18T17:01:59Z</dcterms:created>
  <dcterms:modified xsi:type="dcterms:W3CDTF">2007-08-05T15:12:11Z</dcterms:modified>
  <cp:category/>
  <cp:version/>
  <cp:contentType/>
  <cp:contentStatus/>
</cp:coreProperties>
</file>